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989" activeTab="0"/>
  </bookViews>
  <sheets>
    <sheet name="Приложение 2" sheetId="1" r:id="rId1"/>
    <sheet name="Приложени 3  до 15 " sheetId="2" r:id="rId2"/>
    <sheet name="Приложение 3 15-150" sheetId="3" r:id="rId3"/>
    <sheet name="Приложение 3 150-670" sheetId="4" r:id="rId4"/>
    <sheet name="Приложение 4 до 15" sheetId="5" r:id="rId5"/>
    <sheet name="Приложение 4 15-150" sheetId="6" r:id="rId6"/>
    <sheet name="Приложение 4 150-670" sheetId="7" r:id="rId7"/>
    <sheet name="Приложение 5" sheetId="8" r:id="rId8"/>
    <sheet name="Приложение 6" sheetId="9" r:id="rId9"/>
    <sheet name="Приложение 7" sheetId="10" r:id="rId10"/>
    <sheet name="Приложение 8" sheetId="11" r:id="rId11"/>
    <sheet name="Приложение 8 9 м" sheetId="12" state="hidden" r:id="rId12"/>
    <sheet name="Приложение 9 9 мес" sheetId="13" state="hidden" r:id="rId13"/>
    <sheet name="Приложение 9" sheetId="14" r:id="rId14"/>
  </sheets>
  <externalReferences>
    <externalReference r:id="rId17"/>
  </externalReferences>
  <definedNames>
    <definedName name="_xlnm.Print_Area" localSheetId="1">'Приложени 3  до 15 '!$B$1:$F$26</definedName>
    <definedName name="_xlnm.Print_Area" localSheetId="0">'Приложение 2'!$B$1:$J$17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fullCalcOnLoad="1"/>
</workbook>
</file>

<file path=xl/sharedStrings.xml><?xml version="1.0" encoding="utf-8"?>
<sst xmlns="http://schemas.openxmlformats.org/spreadsheetml/2006/main" count="459" uniqueCount="154">
  <si>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</si>
  <si>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</si>
  <si>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</si>
  <si>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</si>
  <si>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</si>
  <si>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</si>
  <si>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</si>
  <si>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</si>
  <si>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</si>
  <si>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</si>
  <si>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</si>
  <si>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</si>
  <si>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</si>
  <si>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</si>
  <si>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</si>
  <si>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</si>
  <si>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</si>
  <si>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</si>
  <si>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</si>
  <si>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</si>
  <si>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</si>
  <si>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</si>
  <si>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</si>
  <si>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</si>
  <si>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</si>
  <si>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</si>
  <si>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</si>
  <si>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</si>
  <si>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</si>
  <si>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</si>
  <si>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</si>
  <si>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</si>
  <si>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</si>
  <si>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</si>
  <si>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</si>
  <si>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</si>
  <si>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</si>
  <si>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</si>
  <si>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</si>
  <si>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</si>
  <si>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</si>
  <si>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</si>
  <si>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</si>
  <si>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</si>
  <si>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</si>
  <si>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</si>
  <si>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</si>
  <si>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</si>
  <si>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</si>
  <si>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</si>
  <si>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</si>
  <si>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</si>
  <si>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</si>
  <si>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</si>
  <si>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</si>
  <si>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</si>
  <si>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</si>
  <si>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</si>
  <si>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</si>
  <si>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</si>
  <si>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</si>
  <si>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</si>
  <si>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</si>
  <si>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</si>
  <si>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</si>
  <si>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</si>
  <si>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</si>
  <si>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</si>
  <si>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</si>
  <si>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</si>
  <si>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</si>
  <si>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</si>
  <si>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</si>
  <si>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</si>
  <si>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</si>
  <si>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</si>
  <si>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</si>
  <si>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</si>
  <si>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</si>
  <si>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</si>
  <si>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</si>
  <si>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</si>
  <si>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</si>
  <si>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</si>
  <si>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</si>
  <si>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</si>
  <si>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</si>
  <si>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</si>
  <si>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</si>
  <si>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</si>
  <si>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</si>
  <si>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</si>
  <si>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</si>
  <si>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</si>
  <si>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</si>
  <si>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</si>
  <si>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</si>
  <si>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</si>
  <si>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</si>
  <si>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</si>
  <si>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</si>
  <si>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</si>
  <si>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</si>
  <si>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</si>
  <si>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</si>
  <si>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</si>
  <si>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</si>
  <si>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</si>
  <si>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</si>
  <si>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</si>
  <si>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</si>
  <si>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</si>
  <si>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</si>
  <si>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</si>
  <si>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</si>
  <si>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</si>
  <si>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</si>
  <si>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</si>
  <si>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</si>
  <si>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</si>
  <si>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</si>
  <si>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</si>
  <si>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</si>
  <si>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</si>
  <si>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</si>
  <si>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>до 15 кВт</t>
  </si>
  <si>
    <t xml:space="preserve">5. ИНН  </t>
  </si>
  <si>
    <t xml:space="preserve">6. КПП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</si>
  <si>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</si>
  <si>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</si>
  <si>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</si>
  <si>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</si>
  <si>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</si>
  <si>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</si>
  <si>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</si>
  <si>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 xml:space="preserve">3. Место нахождения </t>
  </si>
  <si>
    <t>4. Адрес юридического лица</t>
  </si>
  <si>
    <t xml:space="preserve">8. Адрес электронной почты:           </t>
  </si>
  <si>
    <t xml:space="preserve">9. Контактный телефон:                     </t>
  </si>
  <si>
    <t xml:space="preserve">10. Факс:                                                   </t>
  </si>
  <si>
    <t>АО "Дагестанская сетевая компания"</t>
  </si>
  <si>
    <t>ПРОГНОЗНЫЕ СВЕДЕНИЯ</t>
  </si>
  <si>
    <t>о расходах за технологическое присоединение</t>
  </si>
  <si>
    <t>АО "Дагестанская сетевая компания" на 2017 год</t>
  </si>
  <si>
    <t>на 2017 год</t>
  </si>
  <si>
    <t>по договорам, заключенным за текущий год (ожидаемое за 2016г.)</t>
  </si>
  <si>
    <t>за текущий год (ожидаемое за 2016г.)</t>
  </si>
  <si>
    <t>1. Полное наименование                                           АО "Дагестанская сетевая компания"</t>
  </si>
  <si>
    <t xml:space="preserve">    АО "ДСК"</t>
  </si>
  <si>
    <t xml:space="preserve">    РД,г.Махачкала,ул.Дахадаева 73 "а"</t>
  </si>
  <si>
    <t xml:space="preserve">7.Ио управляющего директора :                          Гитинов Магди Шейхович                       </t>
  </si>
  <si>
    <t>priem@dagenergo,ru</t>
  </si>
  <si>
    <t>8(722)51-87-71</t>
  </si>
  <si>
    <t>8(722) 51-87-70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</si>
</sst>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right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42" applyFill="1" applyAlignment="1">
      <alignment/>
    </xf>
    <xf numFmtId="164" fontId="0" fillId="0" borderId="10" xfId="0" applyNumberForma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Fill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setova-fs\AppData\Local\Microsoft\Windows\Temporary%20Internet%20Files\Content.Outlook\B8648NDY\&#1056;&#1072;&#1089;&#1095;&#1077;&#1090;%20&#1042;&#1044;%20&#1058;&#1055;%202017%20&#1040;&#1054;%20&#1044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15 "/>
      <sheetName val="до 150"/>
    </sheetNames>
    <sheetDataSet>
      <sheetData sheetId="0">
        <row r="27">
          <cell r="K27">
            <v>2981.2750413559324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dagenergo,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5.7109375" style="0" customWidth="1"/>
    <col min="3" max="3" width="21.28125" style="0" customWidth="1"/>
    <col min="5" max="5" width="11.00390625" style="0" bestFit="1" customWidth="1"/>
    <col min="9" max="9" width="13.7109375" style="0" customWidth="1"/>
    <col min="10" max="10" width="5.7109375" style="0" customWidth="1"/>
  </cols>
  <sheetData>
    <row r="2" spans="2:10" ht="15">
      <c r="B2" s="37" t="s">
        <v>141</v>
      </c>
      <c r="C2" s="37"/>
      <c r="D2" s="37"/>
      <c r="E2" s="37"/>
      <c r="F2" s="37"/>
      <c r="G2" s="37"/>
      <c r="H2" s="37"/>
      <c r="I2" s="37"/>
      <c r="J2" s="37"/>
    </row>
    <row r="3" spans="2:10" ht="15">
      <c r="B3" s="37" t="s">
        <v>142</v>
      </c>
      <c r="C3" s="37"/>
      <c r="D3" s="37"/>
      <c r="E3" s="37"/>
      <c r="F3" s="37"/>
      <c r="G3" s="37"/>
      <c r="H3" s="37"/>
      <c r="I3" s="37"/>
      <c r="J3" s="37"/>
    </row>
    <row r="4" spans="2:10" ht="15">
      <c r="B4" s="37" t="s">
        <v>143</v>
      </c>
      <c r="C4" s="37"/>
      <c r="D4" s="37"/>
      <c r="E4" s="37"/>
      <c r="F4" s="37"/>
      <c r="G4" s="37"/>
      <c r="H4" s="37"/>
      <c r="I4" s="37"/>
      <c r="J4" s="37"/>
    </row>
    <row r="5" spans="2:9" ht="15">
      <c r="B5" s="35"/>
      <c r="C5" s="35"/>
      <c r="D5" s="35"/>
      <c r="E5" s="35"/>
      <c r="F5" s="35"/>
      <c r="G5" s="35"/>
      <c r="H5" s="35"/>
      <c r="I5" s="35"/>
    </row>
    <row r="7" spans="2:10" ht="33.75" customHeight="1">
      <c r="B7" s="36" t="s">
        <v>147</v>
      </c>
      <c r="C7" s="36"/>
      <c r="D7" s="36"/>
      <c r="E7" s="36"/>
      <c r="F7" s="36"/>
      <c r="G7" s="36"/>
      <c r="H7" s="36"/>
      <c r="I7" s="36"/>
      <c r="J7" s="36"/>
    </row>
    <row r="8" spans="2:10" ht="15">
      <c r="B8" s="30" t="s">
        <v>123</v>
      </c>
      <c r="C8" s="30"/>
      <c r="D8" s="30"/>
      <c r="E8" s="30" t="s">
        <v>148</v>
      </c>
      <c r="F8" s="30"/>
      <c r="G8" s="30"/>
      <c r="H8" s="30"/>
      <c r="I8" s="30"/>
      <c r="J8" s="30"/>
    </row>
    <row r="9" spans="2:10" ht="29.25" customHeight="1">
      <c r="B9" s="30" t="s">
        <v>135</v>
      </c>
      <c r="C9" s="30"/>
      <c r="D9" s="30"/>
      <c r="E9" s="30" t="s">
        <v>149</v>
      </c>
      <c r="F9" s="30"/>
      <c r="G9" s="30"/>
      <c r="H9" s="30"/>
      <c r="I9" s="30"/>
      <c r="J9" s="30"/>
    </row>
    <row r="10" spans="2:10" ht="15">
      <c r="B10" s="30" t="s">
        <v>136</v>
      </c>
      <c r="C10" s="30"/>
      <c r="D10" s="30"/>
      <c r="E10" s="30" t="s">
        <v>149</v>
      </c>
      <c r="F10" s="30"/>
      <c r="G10" s="30"/>
      <c r="H10" s="30"/>
      <c r="I10" s="30"/>
      <c r="J10" s="30"/>
    </row>
    <row r="11" spans="2:10" ht="15">
      <c r="B11" s="30" t="s">
        <v>126</v>
      </c>
      <c r="C11" s="30"/>
      <c r="D11" s="30"/>
      <c r="E11" s="31">
        <v>2632800485</v>
      </c>
      <c r="F11" s="30"/>
      <c r="G11" s="30"/>
      <c r="H11" s="30"/>
      <c r="I11" s="30"/>
      <c r="J11" s="30"/>
    </row>
    <row r="12" spans="2:10" ht="15">
      <c r="B12" s="30" t="s">
        <v>127</v>
      </c>
      <c r="C12" s="30"/>
      <c r="D12" s="30"/>
      <c r="E12" s="31">
        <v>57201001</v>
      </c>
      <c r="F12" s="30"/>
      <c r="G12" s="30"/>
      <c r="H12" s="30"/>
      <c r="I12" s="30"/>
      <c r="J12" s="30"/>
    </row>
    <row r="13" spans="2:10" ht="15">
      <c r="B13" s="30" t="s">
        <v>150</v>
      </c>
      <c r="C13" s="30"/>
      <c r="D13" s="30"/>
      <c r="E13" s="30"/>
      <c r="F13" s="30"/>
      <c r="G13" s="30"/>
      <c r="H13" s="30"/>
      <c r="I13" s="30"/>
      <c r="J13" s="30"/>
    </row>
    <row r="14" spans="2:10" ht="15">
      <c r="B14" s="30" t="s">
        <v>137</v>
      </c>
      <c r="C14" s="30"/>
      <c r="D14" s="30"/>
      <c r="E14" s="32" t="s">
        <v>151</v>
      </c>
      <c r="F14" s="30"/>
      <c r="G14" s="30"/>
      <c r="H14" s="30"/>
      <c r="I14" s="30"/>
      <c r="J14" s="30"/>
    </row>
    <row r="15" spans="2:10" ht="15">
      <c r="B15" s="30" t="s">
        <v>138</v>
      </c>
      <c r="C15" s="30"/>
      <c r="D15" s="30"/>
      <c r="E15" s="30" t="s">
        <v>152</v>
      </c>
      <c r="F15" s="30"/>
      <c r="G15" s="30"/>
      <c r="H15" s="30"/>
      <c r="I15" s="30"/>
      <c r="J15" s="30"/>
    </row>
    <row r="16" spans="2:10" ht="15">
      <c r="B16" s="30" t="s">
        <v>139</v>
      </c>
      <c r="C16" s="30"/>
      <c r="D16" s="30"/>
      <c r="E16" s="30" t="s">
        <v>153</v>
      </c>
      <c r="F16" s="30"/>
      <c r="G16" s="30"/>
      <c r="H16" s="30"/>
      <c r="I16" s="30"/>
      <c r="J16" s="30"/>
    </row>
  </sheetData>
  <sheetProtection/>
  <mergeCells count="5">
    <mergeCell ref="B5:I5"/>
    <mergeCell ref="B7:J7"/>
    <mergeCell ref="B2:J2"/>
    <mergeCell ref="B3:J3"/>
    <mergeCell ref="B4:J4"/>
  </mergeCells>
  <hyperlinks>
    <hyperlink ref="E14" r:id="rId1" display="priem@dagenergo,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4"/>
  <sheetViews>
    <sheetView view="pageBreakPreview" zoomScale="110" zoomScaleSheetLayoutView="110" zoomScalePageLayoutView="0" workbookViewId="0" topLeftCell="B1">
      <selection activeCell="F18" sqref="F18"/>
    </sheetView>
  </sheetViews>
  <sheetFormatPr defaultColWidth="9.140625" defaultRowHeight="15"/>
  <cols>
    <col min="1" max="1" width="6.140625" style="0" customWidth="1"/>
    <col min="2" max="2" width="5.7109375" style="0" customWidth="1"/>
    <col min="3" max="3" width="27.7109375" style="0" customWidth="1"/>
    <col min="4" max="6" width="26.7109375" style="0" customWidth="1"/>
  </cols>
  <sheetData>
    <row r="2" spans="2:6" ht="15">
      <c r="B2" s="35" t="s">
        <v>86</v>
      </c>
      <c r="C2" s="35"/>
      <c r="D2" s="35"/>
      <c r="E2" s="35"/>
      <c r="F2" s="35"/>
    </row>
    <row r="3" spans="2:6" ht="15">
      <c r="B3" s="35" t="s">
        <v>97</v>
      </c>
      <c r="C3" s="35"/>
      <c r="D3" s="35"/>
      <c r="E3" s="35"/>
      <c r="F3" s="35"/>
    </row>
    <row r="4" spans="2:6" ht="15">
      <c r="B4" s="35" t="s">
        <v>98</v>
      </c>
      <c r="C4" s="35"/>
      <c r="D4" s="35"/>
      <c r="E4" s="35"/>
      <c r="F4" s="35"/>
    </row>
    <row r="5" spans="2:6" ht="15">
      <c r="B5" s="35" t="s">
        <v>99</v>
      </c>
      <c r="C5" s="35"/>
      <c r="D5" s="35"/>
      <c r="E5" s="35"/>
      <c r="F5" s="35"/>
    </row>
    <row r="6" spans="2:6" ht="105">
      <c r="B6" s="45" t="s">
        <v>27</v>
      </c>
      <c r="C6" s="45"/>
      <c r="D6" s="13" t="s">
        <v>89</v>
      </c>
      <c r="E6" s="13" t="s">
        <v>90</v>
      </c>
      <c r="F6" s="13" t="s">
        <v>91</v>
      </c>
    </row>
    <row r="7" spans="2:6" ht="30">
      <c r="B7" s="44" t="s">
        <v>31</v>
      </c>
      <c r="C7" s="20" t="s">
        <v>92</v>
      </c>
      <c r="D7" s="21">
        <f>D8+D9+D10</f>
        <v>0</v>
      </c>
      <c r="E7" s="21">
        <f>E8+E9+E10</f>
        <v>0</v>
      </c>
      <c r="F7" s="21">
        <f>F8+F9+F10</f>
        <v>0</v>
      </c>
    </row>
    <row r="8" spans="2:6" ht="15">
      <c r="B8" s="44"/>
      <c r="C8" s="10" t="s">
        <v>93</v>
      </c>
      <c r="D8" s="21">
        <v>0</v>
      </c>
      <c r="E8" s="21">
        <v>0</v>
      </c>
      <c r="F8" s="21">
        <v>0</v>
      </c>
    </row>
    <row r="9" spans="2:6" ht="15">
      <c r="B9" s="44"/>
      <c r="C9" s="10" t="s">
        <v>94</v>
      </c>
      <c r="D9" s="21">
        <v>0</v>
      </c>
      <c r="E9" s="21">
        <v>0</v>
      </c>
      <c r="F9" s="21">
        <v>0</v>
      </c>
    </row>
    <row r="10" spans="2:6" ht="15">
      <c r="B10" s="44"/>
      <c r="C10" s="10" t="s">
        <v>95</v>
      </c>
      <c r="D10" s="21">
        <v>0</v>
      </c>
      <c r="E10" s="21">
        <v>0</v>
      </c>
      <c r="F10" s="21">
        <v>0</v>
      </c>
    </row>
    <row r="11" spans="2:6" ht="30">
      <c r="B11" s="44" t="s">
        <v>32</v>
      </c>
      <c r="C11" s="20" t="s">
        <v>96</v>
      </c>
      <c r="D11" s="21">
        <f>D12+D13+D14</f>
        <v>0</v>
      </c>
      <c r="E11" s="21"/>
      <c r="F11" s="21"/>
    </row>
    <row r="12" spans="2:6" ht="15">
      <c r="B12" s="44"/>
      <c r="C12" s="10" t="s">
        <v>93</v>
      </c>
      <c r="D12" s="21">
        <v>0</v>
      </c>
      <c r="E12" s="21">
        <v>0</v>
      </c>
      <c r="F12" s="21">
        <v>0</v>
      </c>
    </row>
    <row r="13" spans="2:6" ht="15">
      <c r="B13" s="44"/>
      <c r="C13" s="10" t="s">
        <v>94</v>
      </c>
      <c r="D13" s="21">
        <v>0</v>
      </c>
      <c r="E13" s="21">
        <v>0</v>
      </c>
      <c r="F13" s="21">
        <v>0</v>
      </c>
    </row>
    <row r="14" spans="2:6" ht="15">
      <c r="B14" s="44"/>
      <c r="C14" s="10" t="s">
        <v>95</v>
      </c>
      <c r="D14" s="21">
        <v>0</v>
      </c>
      <c r="E14" s="21">
        <v>0</v>
      </c>
      <c r="F14" s="21">
        <v>0</v>
      </c>
    </row>
  </sheetData>
  <sheetProtection/>
  <mergeCells count="7">
    <mergeCell ref="B11:B14"/>
    <mergeCell ref="B6:C6"/>
    <mergeCell ref="B2:F2"/>
    <mergeCell ref="B3:F3"/>
    <mergeCell ref="B4:F4"/>
    <mergeCell ref="B5:F5"/>
    <mergeCell ref="B7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25"/>
  <sheetViews>
    <sheetView view="pageBreakPreview" zoomScale="110" zoomScaleSheetLayoutView="110" zoomScalePageLayoutView="0" workbookViewId="0" topLeftCell="A1">
      <selection activeCell="O16" sqref="O16"/>
    </sheetView>
  </sheetViews>
  <sheetFormatPr defaultColWidth="9.140625" defaultRowHeight="15"/>
  <cols>
    <col min="2" max="2" width="5.7109375" style="0" customWidth="1"/>
    <col min="3" max="3" width="40.7109375" style="0" customWidth="1"/>
    <col min="4" max="12" width="8.7109375" style="0" customWidth="1"/>
  </cols>
  <sheetData>
    <row r="2" spans="2:12" ht="15">
      <c r="B2" s="35" t="s">
        <v>117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 t="s">
        <v>118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 t="s">
        <v>145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29.25" customHeight="1">
      <c r="B5" s="45" t="s">
        <v>100</v>
      </c>
      <c r="C5" s="45"/>
      <c r="D5" s="42" t="s">
        <v>101</v>
      </c>
      <c r="E5" s="42"/>
      <c r="F5" s="42"/>
      <c r="G5" s="42" t="s">
        <v>103</v>
      </c>
      <c r="H5" s="42"/>
      <c r="I5" s="42"/>
      <c r="J5" s="42" t="s">
        <v>104</v>
      </c>
      <c r="K5" s="42"/>
      <c r="L5" s="42"/>
    </row>
    <row r="6" spans="2:12" ht="30" customHeight="1">
      <c r="B6" s="45"/>
      <c r="C6" s="45"/>
      <c r="D6" s="15" t="s">
        <v>93</v>
      </c>
      <c r="E6" s="15" t="s">
        <v>94</v>
      </c>
      <c r="F6" s="16" t="s">
        <v>102</v>
      </c>
      <c r="G6" s="15" t="s">
        <v>93</v>
      </c>
      <c r="H6" s="15" t="s">
        <v>94</v>
      </c>
      <c r="I6" s="16" t="s">
        <v>102</v>
      </c>
      <c r="J6" s="15" t="s">
        <v>93</v>
      </c>
      <c r="K6" s="15" t="s">
        <v>94</v>
      </c>
      <c r="L6" s="16" t="s">
        <v>102</v>
      </c>
    </row>
    <row r="7" spans="2:12" ht="15">
      <c r="B7" s="44" t="s">
        <v>31</v>
      </c>
      <c r="C7" s="10" t="s">
        <v>105</v>
      </c>
      <c r="D7" s="33">
        <v>1735</v>
      </c>
      <c r="E7" s="33">
        <v>74</v>
      </c>
      <c r="F7" s="33">
        <v>0</v>
      </c>
      <c r="G7" s="33">
        <v>11561</v>
      </c>
      <c r="H7" s="33">
        <v>200</v>
      </c>
      <c r="I7" s="33">
        <v>0</v>
      </c>
      <c r="J7" s="33">
        <v>828.03504</v>
      </c>
      <c r="K7" s="33">
        <v>42.3023</v>
      </c>
      <c r="L7" s="33">
        <v>0</v>
      </c>
    </row>
    <row r="8" spans="2:12" ht="15">
      <c r="B8" s="44"/>
      <c r="C8" s="10" t="s">
        <v>106</v>
      </c>
      <c r="D8" s="33"/>
      <c r="E8" s="33"/>
      <c r="F8" s="33"/>
      <c r="G8" s="33"/>
      <c r="H8" s="33"/>
      <c r="I8" s="33"/>
      <c r="J8" s="33"/>
      <c r="K8" s="33"/>
      <c r="L8" s="33"/>
    </row>
    <row r="9" spans="2:12" ht="15">
      <c r="B9" s="44"/>
      <c r="C9" s="10" t="s">
        <v>107</v>
      </c>
      <c r="D9" s="33">
        <v>1721</v>
      </c>
      <c r="E9" s="33">
        <v>69</v>
      </c>
      <c r="F9" s="33">
        <v>0</v>
      </c>
      <c r="G9" s="33">
        <v>11417.5</v>
      </c>
      <c r="H9" s="33">
        <v>805.8</v>
      </c>
      <c r="I9" s="33">
        <v>0</v>
      </c>
      <c r="J9" s="33">
        <v>802.1584</v>
      </c>
      <c r="K9" s="33">
        <v>32.1609</v>
      </c>
      <c r="L9" s="33">
        <v>0</v>
      </c>
    </row>
    <row r="10" spans="2:12" ht="15">
      <c r="B10" s="44" t="s">
        <v>32</v>
      </c>
      <c r="C10" s="10" t="s">
        <v>108</v>
      </c>
      <c r="D10" s="33">
        <v>74</v>
      </c>
      <c r="E10" s="33">
        <v>143</v>
      </c>
      <c r="F10" s="33">
        <v>0</v>
      </c>
      <c r="G10" s="33">
        <v>3002</v>
      </c>
      <c r="H10" s="33">
        <v>9661</v>
      </c>
      <c r="I10" s="33">
        <v>0</v>
      </c>
      <c r="J10" s="33">
        <v>636</v>
      </c>
      <c r="K10" s="33">
        <v>3818</v>
      </c>
      <c r="L10" s="33">
        <v>0</v>
      </c>
    </row>
    <row r="11" spans="2:12" ht="15">
      <c r="B11" s="44"/>
      <c r="C11" s="10" t="s">
        <v>106</v>
      </c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5">
      <c r="B12" s="44"/>
      <c r="C12" s="10" t="s">
        <v>109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</row>
    <row r="13" spans="2:12" ht="15">
      <c r="B13" s="44" t="s">
        <v>33</v>
      </c>
      <c r="C13" s="10" t="s">
        <v>110</v>
      </c>
      <c r="D13" s="33">
        <v>4</v>
      </c>
      <c r="E13" s="33">
        <v>42</v>
      </c>
      <c r="F13" s="33">
        <v>0</v>
      </c>
      <c r="G13" s="33">
        <v>1252</v>
      </c>
      <c r="H13" s="33">
        <v>12252</v>
      </c>
      <c r="I13" s="33">
        <v>0</v>
      </c>
      <c r="J13" s="33">
        <v>276.50341</v>
      </c>
      <c r="K13" s="33">
        <v>2501</v>
      </c>
      <c r="L13" s="33">
        <v>0</v>
      </c>
    </row>
    <row r="14" spans="2:12" ht="15">
      <c r="B14" s="44"/>
      <c r="C14" s="10" t="s">
        <v>106</v>
      </c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44"/>
      <c r="C15" s="10" t="s">
        <v>111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</row>
    <row r="16" spans="2:12" ht="15">
      <c r="B16" s="44" t="s">
        <v>34</v>
      </c>
      <c r="C16" s="10" t="s">
        <v>112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</row>
    <row r="17" spans="2:12" ht="15">
      <c r="B17" s="44"/>
      <c r="C17" s="10" t="s">
        <v>106</v>
      </c>
      <c r="D17" s="33"/>
      <c r="E17" s="33"/>
      <c r="F17" s="33"/>
      <c r="G17" s="33"/>
      <c r="H17" s="33"/>
      <c r="I17" s="33"/>
      <c r="J17" s="33"/>
      <c r="K17" s="33"/>
      <c r="L17" s="33"/>
    </row>
    <row r="18" spans="2:12" ht="15">
      <c r="B18" s="44"/>
      <c r="C18" s="10" t="s">
        <v>111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</row>
    <row r="19" spans="2:12" ht="15">
      <c r="B19" s="44" t="s">
        <v>35</v>
      </c>
      <c r="C19" s="10" t="s">
        <v>113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2:12" ht="15">
      <c r="B20" s="44"/>
      <c r="C20" s="10" t="s">
        <v>106</v>
      </c>
      <c r="D20" s="33"/>
      <c r="E20" s="33"/>
      <c r="F20" s="33"/>
      <c r="G20" s="33"/>
      <c r="H20" s="33"/>
      <c r="I20" s="33"/>
      <c r="J20" s="33"/>
      <c r="K20" s="33"/>
      <c r="L20" s="33"/>
    </row>
    <row r="21" spans="2:12" ht="15">
      <c r="B21" s="44"/>
      <c r="C21" s="10" t="s">
        <v>111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</row>
    <row r="22" spans="2:12" ht="15">
      <c r="B22" s="17" t="s">
        <v>36</v>
      </c>
      <c r="C22" s="10" t="s">
        <v>114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4" ht="15">
      <c r="B24" t="s">
        <v>115</v>
      </c>
    </row>
    <row r="25" spans="2:12" ht="103.5" customHeight="1">
      <c r="B25" s="38" t="s">
        <v>116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/>
  <mergeCells count="13">
    <mergeCell ref="B2:L2"/>
    <mergeCell ref="B3:L3"/>
    <mergeCell ref="B4:L4"/>
    <mergeCell ref="B5:C6"/>
    <mergeCell ref="D5:F5"/>
    <mergeCell ref="G5:I5"/>
    <mergeCell ref="J5:L5"/>
    <mergeCell ref="B25:L25"/>
    <mergeCell ref="B7:B9"/>
    <mergeCell ref="B10:B12"/>
    <mergeCell ref="B13:B15"/>
    <mergeCell ref="B16:B18"/>
    <mergeCell ref="B19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view="pageBreakPreview" zoomScale="110" zoomScaleSheetLayoutView="110" zoomScalePageLayoutView="0" workbookViewId="0" topLeftCell="A1">
      <selection activeCell="D7" sqref="D7:E7"/>
    </sheetView>
  </sheetViews>
  <sheetFormatPr defaultColWidth="9.140625" defaultRowHeight="15"/>
  <cols>
    <col min="2" max="2" width="5.7109375" style="0" customWidth="1"/>
    <col min="3" max="3" width="40.7109375" style="0" customWidth="1"/>
    <col min="4" max="12" width="8.7109375" style="0" customWidth="1"/>
  </cols>
  <sheetData>
    <row r="2" spans="2:12" ht="15">
      <c r="B2" s="35" t="s">
        <v>117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 t="s">
        <v>118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 t="s">
        <v>124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30" customHeight="1">
      <c r="B5" s="46" t="s">
        <v>100</v>
      </c>
      <c r="C5" s="46"/>
      <c r="D5" s="48" t="s">
        <v>101</v>
      </c>
      <c r="E5" s="48"/>
      <c r="F5" s="48"/>
      <c r="G5" s="48" t="s">
        <v>103</v>
      </c>
      <c r="H5" s="48"/>
      <c r="I5" s="48"/>
      <c r="J5" s="48" t="s">
        <v>104</v>
      </c>
      <c r="K5" s="48"/>
      <c r="L5" s="48"/>
    </row>
    <row r="6" spans="2:12" ht="30" customHeight="1">
      <c r="B6" s="46"/>
      <c r="C6" s="46"/>
      <c r="D6" s="6" t="s">
        <v>93</v>
      </c>
      <c r="E6" s="6" t="s">
        <v>94</v>
      </c>
      <c r="F6" s="3" t="s">
        <v>102</v>
      </c>
      <c r="G6" s="6" t="s">
        <v>93</v>
      </c>
      <c r="H6" s="6" t="s">
        <v>94</v>
      </c>
      <c r="I6" s="3" t="s">
        <v>102</v>
      </c>
      <c r="J6" s="6" t="s">
        <v>93</v>
      </c>
      <c r="K6" s="6" t="s">
        <v>94</v>
      </c>
      <c r="L6" s="3" t="s">
        <v>102</v>
      </c>
    </row>
    <row r="7" spans="2:12" ht="15">
      <c r="B7" s="47" t="s">
        <v>31</v>
      </c>
      <c r="C7" t="s">
        <v>105</v>
      </c>
      <c r="D7">
        <v>821</v>
      </c>
      <c r="E7">
        <v>25</v>
      </c>
      <c r="F7">
        <v>0</v>
      </c>
      <c r="G7">
        <v>4275.19</v>
      </c>
      <c r="H7">
        <v>344.7</v>
      </c>
      <c r="I7">
        <v>0</v>
      </c>
      <c r="J7">
        <v>448.499</v>
      </c>
      <c r="K7">
        <v>11.652</v>
      </c>
      <c r="L7">
        <v>0</v>
      </c>
    </row>
    <row r="8" spans="2:3" ht="15">
      <c r="B8" s="47"/>
      <c r="C8" t="s">
        <v>106</v>
      </c>
    </row>
    <row r="9" spans="2:12" ht="15">
      <c r="B9" s="47"/>
      <c r="C9" t="s">
        <v>107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11.652</v>
      </c>
      <c r="L9">
        <v>0</v>
      </c>
    </row>
    <row r="10" spans="2:12" ht="15">
      <c r="B10" s="47" t="s">
        <v>32</v>
      </c>
      <c r="C10" t="s">
        <v>108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</v>
      </c>
      <c r="K10">
        <v>306.094</v>
      </c>
      <c r="L10">
        <v>0</v>
      </c>
    </row>
    <row r="11" spans="2:3" ht="15">
      <c r="B11" s="47"/>
      <c r="C11" t="s">
        <v>106</v>
      </c>
    </row>
    <row r="12" spans="2:12" ht="15">
      <c r="B12" s="47"/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ht="15">
      <c r="B13" s="47" t="s">
        <v>33</v>
      </c>
      <c r="C13" t="s">
        <v>110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</v>
      </c>
      <c r="L13">
        <v>0</v>
      </c>
    </row>
    <row r="14" spans="2:3" ht="15">
      <c r="B14" s="47"/>
      <c r="C14" t="s">
        <v>106</v>
      </c>
    </row>
    <row r="15" spans="2:12" ht="15">
      <c r="B15" s="47"/>
      <c r="C15" t="s">
        <v>111</v>
      </c>
      <c r="F15">
        <v>0</v>
      </c>
      <c r="I15">
        <v>0</v>
      </c>
      <c r="L15">
        <v>0</v>
      </c>
    </row>
    <row r="16" spans="2:12" ht="15">
      <c r="B16" s="47" t="s">
        <v>34</v>
      </c>
      <c r="C16" t="s">
        <v>112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3" ht="15">
      <c r="B17" s="47"/>
      <c r="C17" t="s">
        <v>106</v>
      </c>
    </row>
    <row r="18" spans="2:12" ht="15">
      <c r="B18" s="47"/>
      <c r="C18" t="s">
        <v>111</v>
      </c>
      <c r="D18">
        <v>0</v>
      </c>
      <c r="F18">
        <v>0</v>
      </c>
      <c r="I18">
        <v>0</v>
      </c>
      <c r="L18">
        <v>0</v>
      </c>
    </row>
    <row r="19" spans="2:12" ht="15">
      <c r="B19" s="47" t="s">
        <v>35</v>
      </c>
      <c r="C19" t="s">
        <v>113</v>
      </c>
      <c r="D19">
        <v>0</v>
      </c>
      <c r="F19">
        <v>0</v>
      </c>
      <c r="I19">
        <v>0</v>
      </c>
      <c r="L19">
        <v>0</v>
      </c>
    </row>
    <row r="20" spans="2:3" ht="15">
      <c r="B20" s="47"/>
      <c r="C20" t="s">
        <v>106</v>
      </c>
    </row>
    <row r="21" spans="2:12" ht="15">
      <c r="B21" s="47"/>
      <c r="C21" t="s">
        <v>111</v>
      </c>
      <c r="D21">
        <v>0</v>
      </c>
      <c r="F21">
        <v>0</v>
      </c>
      <c r="I21">
        <v>0</v>
      </c>
      <c r="L21">
        <v>0</v>
      </c>
    </row>
    <row r="22" spans="2:12" ht="15">
      <c r="B22" s="5" t="s">
        <v>36</v>
      </c>
      <c r="C22" t="s">
        <v>114</v>
      </c>
      <c r="D22">
        <v>0</v>
      </c>
      <c r="F22">
        <v>0</v>
      </c>
      <c r="I22">
        <v>0</v>
      </c>
      <c r="L22">
        <v>0</v>
      </c>
    </row>
    <row r="24" ht="15">
      <c r="B24" t="s">
        <v>115</v>
      </c>
    </row>
    <row r="25" spans="2:12" ht="93" customHeight="1">
      <c r="B25" s="38" t="s">
        <v>116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/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view="pageBreakPreview" zoomScaleSheetLayoutView="100" zoomScalePageLayoutView="0" workbookViewId="0" topLeftCell="A1">
      <selection activeCell="X25" sqref="X25"/>
    </sheetView>
  </sheetViews>
  <sheetFormatPr defaultColWidth="9.140625" defaultRowHeight="15"/>
  <cols>
    <col min="2" max="2" width="5.7109375" style="0" customWidth="1"/>
    <col min="3" max="3" width="40.7109375" style="0" customWidth="1"/>
  </cols>
  <sheetData>
    <row r="2" spans="2:9" ht="15">
      <c r="B2" s="35" t="s">
        <v>117</v>
      </c>
      <c r="C2" s="35"/>
      <c r="D2" s="35"/>
      <c r="E2" s="35"/>
      <c r="F2" s="35"/>
      <c r="G2" s="35"/>
      <c r="H2" s="35"/>
      <c r="I2" s="35"/>
    </row>
    <row r="3" spans="2:9" ht="15">
      <c r="B3" s="35" t="s">
        <v>121</v>
      </c>
      <c r="C3" s="35"/>
      <c r="D3" s="35"/>
      <c r="E3" s="35"/>
      <c r="F3" s="35"/>
      <c r="G3" s="35"/>
      <c r="H3" s="35"/>
      <c r="I3" s="35"/>
    </row>
    <row r="4" spans="2:9" ht="15">
      <c r="B4" s="35" t="s">
        <v>122</v>
      </c>
      <c r="C4" s="35"/>
      <c r="D4" s="35"/>
      <c r="E4" s="35"/>
      <c r="F4" s="35"/>
      <c r="G4" s="35"/>
      <c r="H4" s="35"/>
      <c r="I4" s="35"/>
    </row>
    <row r="5" spans="2:9" ht="29.25" customHeight="1">
      <c r="B5" s="46" t="s">
        <v>100</v>
      </c>
      <c r="C5" s="46"/>
      <c r="D5" s="48" t="s">
        <v>119</v>
      </c>
      <c r="E5" s="48"/>
      <c r="F5" s="48"/>
      <c r="G5" s="48" t="s">
        <v>103</v>
      </c>
      <c r="H5" s="48"/>
      <c r="I5" s="48"/>
    </row>
    <row r="6" spans="4:9" ht="30">
      <c r="D6" s="6" t="s">
        <v>93</v>
      </c>
      <c r="E6" s="6" t="s">
        <v>94</v>
      </c>
      <c r="F6" s="3" t="s">
        <v>102</v>
      </c>
      <c r="G6" s="6" t="s">
        <v>93</v>
      </c>
      <c r="H6" s="6" t="s">
        <v>94</v>
      </c>
      <c r="I6" s="3" t="s">
        <v>102</v>
      </c>
    </row>
    <row r="7" spans="2:9" ht="15">
      <c r="B7" s="47" t="s">
        <v>31</v>
      </c>
      <c r="C7" t="s">
        <v>105</v>
      </c>
      <c r="D7" s="18">
        <v>821</v>
      </c>
      <c r="E7" s="18">
        <v>25</v>
      </c>
      <c r="F7" s="18">
        <v>0</v>
      </c>
      <c r="G7" s="18">
        <v>4275.19</v>
      </c>
      <c r="H7" s="18">
        <v>344.7</v>
      </c>
      <c r="I7" s="18">
        <v>0</v>
      </c>
    </row>
    <row r="8" spans="2:9" ht="15">
      <c r="B8" s="47"/>
      <c r="C8" t="s">
        <v>106</v>
      </c>
      <c r="D8" s="18"/>
      <c r="E8" s="18"/>
      <c r="F8" s="18"/>
      <c r="G8" s="18"/>
      <c r="H8" s="18"/>
      <c r="I8" s="18"/>
    </row>
    <row r="9" spans="2:9" ht="15">
      <c r="B9" s="47"/>
      <c r="C9" t="s">
        <v>107</v>
      </c>
      <c r="D9" s="18">
        <v>768</v>
      </c>
      <c r="E9" s="18">
        <v>25</v>
      </c>
      <c r="F9" s="18">
        <v>0</v>
      </c>
      <c r="G9" s="18">
        <v>3913.2</v>
      </c>
      <c r="H9" s="18">
        <v>344.7</v>
      </c>
      <c r="I9" s="18">
        <v>0</v>
      </c>
    </row>
    <row r="10" spans="2:9" ht="15">
      <c r="B10" s="47" t="s">
        <v>32</v>
      </c>
      <c r="C10" t="s">
        <v>108</v>
      </c>
      <c r="D10" s="18">
        <v>12</v>
      </c>
      <c r="E10" s="18">
        <v>19</v>
      </c>
      <c r="F10" s="18">
        <v>0</v>
      </c>
      <c r="G10" s="18">
        <v>666.1</v>
      </c>
      <c r="H10" s="18">
        <v>1234.8</v>
      </c>
      <c r="I10" s="18">
        <v>0</v>
      </c>
    </row>
    <row r="11" spans="2:9" ht="15">
      <c r="B11" s="47"/>
      <c r="C11" t="s">
        <v>106</v>
      </c>
      <c r="D11" s="18"/>
      <c r="E11" s="18"/>
      <c r="F11" s="18"/>
      <c r="G11" s="18"/>
      <c r="H11" s="18"/>
      <c r="I11" s="18"/>
    </row>
    <row r="12" spans="2:9" ht="15">
      <c r="B12" s="47"/>
      <c r="C12" t="s">
        <v>109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2:9" ht="15">
      <c r="B13" s="47" t="s">
        <v>33</v>
      </c>
      <c r="C13" t="s">
        <v>110</v>
      </c>
      <c r="D13" s="18">
        <v>1</v>
      </c>
      <c r="E13" s="18">
        <v>20</v>
      </c>
      <c r="F13" s="18">
        <v>0</v>
      </c>
      <c r="G13" s="18">
        <v>155</v>
      </c>
      <c r="H13" s="18">
        <v>5618</v>
      </c>
      <c r="I13" s="18">
        <v>0</v>
      </c>
    </row>
    <row r="14" spans="2:9" ht="15">
      <c r="B14" s="47"/>
      <c r="C14" t="s">
        <v>106</v>
      </c>
      <c r="D14" s="18"/>
      <c r="E14" s="18"/>
      <c r="F14" s="18"/>
      <c r="G14" s="18"/>
      <c r="H14" s="18"/>
      <c r="I14" s="18"/>
    </row>
    <row r="15" spans="2:9" ht="15">
      <c r="B15" s="47"/>
      <c r="C15" t="s">
        <v>111</v>
      </c>
      <c r="D15" s="18"/>
      <c r="E15" s="18"/>
      <c r="F15" s="18"/>
      <c r="G15" s="18"/>
      <c r="H15" s="18"/>
      <c r="I15" s="18"/>
    </row>
    <row r="16" spans="2:9" ht="15">
      <c r="B16" s="47" t="s">
        <v>34</v>
      </c>
      <c r="C16" t="s">
        <v>112</v>
      </c>
      <c r="D16" s="18">
        <v>0</v>
      </c>
      <c r="E16" s="18">
        <v>56</v>
      </c>
      <c r="F16" s="18">
        <v>0</v>
      </c>
      <c r="G16" s="18">
        <v>0</v>
      </c>
      <c r="H16" s="18">
        <v>8.01</v>
      </c>
      <c r="I16" s="18">
        <v>0</v>
      </c>
    </row>
    <row r="17" spans="2:9" ht="15">
      <c r="B17" s="47"/>
      <c r="C17" t="s">
        <v>106</v>
      </c>
      <c r="D17" s="18"/>
      <c r="E17" s="18"/>
      <c r="F17" s="18"/>
      <c r="G17" s="18"/>
      <c r="H17" s="18"/>
      <c r="I17" s="18"/>
    </row>
    <row r="18" spans="2:9" ht="15">
      <c r="B18" s="47"/>
      <c r="C18" t="s">
        <v>111</v>
      </c>
      <c r="D18" s="18">
        <v>0</v>
      </c>
      <c r="E18" s="18"/>
      <c r="F18" s="18">
        <v>0</v>
      </c>
      <c r="G18" s="18"/>
      <c r="H18" s="18"/>
      <c r="I18" s="18">
        <v>0</v>
      </c>
    </row>
    <row r="19" spans="2:9" ht="15">
      <c r="B19" s="47" t="s">
        <v>35</v>
      </c>
      <c r="C19" t="s">
        <v>113</v>
      </c>
      <c r="D19" s="18">
        <v>0</v>
      </c>
      <c r="E19" s="18"/>
      <c r="F19" s="18">
        <v>0</v>
      </c>
      <c r="G19" s="18"/>
      <c r="H19" s="18"/>
      <c r="I19" s="18">
        <v>0</v>
      </c>
    </row>
    <row r="20" spans="2:9" ht="15">
      <c r="B20" s="47"/>
      <c r="C20" t="s">
        <v>106</v>
      </c>
      <c r="D20" s="18"/>
      <c r="E20" s="18"/>
      <c r="F20" s="18"/>
      <c r="G20" s="18"/>
      <c r="H20" s="18"/>
      <c r="I20" s="18"/>
    </row>
    <row r="21" spans="2:9" ht="15">
      <c r="B21" s="47"/>
      <c r="C21" t="s">
        <v>111</v>
      </c>
      <c r="D21" s="18">
        <v>0</v>
      </c>
      <c r="E21" s="18"/>
      <c r="F21" s="18">
        <v>0</v>
      </c>
      <c r="G21" s="18"/>
      <c r="H21" s="18"/>
      <c r="I21" s="18">
        <v>0</v>
      </c>
    </row>
    <row r="22" spans="2:9" ht="15">
      <c r="B22" s="5" t="s">
        <v>36</v>
      </c>
      <c r="C22" t="s">
        <v>114</v>
      </c>
      <c r="D22" s="18">
        <v>0</v>
      </c>
      <c r="E22" s="18"/>
      <c r="F22" s="18">
        <v>0</v>
      </c>
      <c r="G22" s="18"/>
      <c r="H22" s="18"/>
      <c r="I22" s="18">
        <v>0</v>
      </c>
    </row>
    <row r="23" spans="4:9" ht="15">
      <c r="D23" s="18"/>
      <c r="E23" s="18"/>
      <c r="F23" s="18"/>
      <c r="G23" s="18"/>
      <c r="H23" s="18"/>
      <c r="I23" s="18"/>
    </row>
    <row r="24" spans="2:9" ht="28.5" customHeight="1">
      <c r="B24" s="43" t="s">
        <v>115</v>
      </c>
      <c r="C24" s="43"/>
      <c r="D24" s="43"/>
      <c r="E24" s="43"/>
      <c r="F24" s="43"/>
      <c r="G24" s="43"/>
      <c r="H24" s="43"/>
      <c r="I24" s="43"/>
    </row>
    <row r="25" spans="2:9" ht="123" customHeight="1">
      <c r="B25" s="43" t="s">
        <v>120</v>
      </c>
      <c r="C25" s="43"/>
      <c r="D25" s="43"/>
      <c r="E25" s="43"/>
      <c r="F25" s="43"/>
      <c r="G25" s="43"/>
      <c r="H25" s="43"/>
      <c r="I25" s="43"/>
    </row>
  </sheetData>
  <sheetProtection/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25"/>
  <sheetViews>
    <sheetView view="pageBreakPreview" zoomScale="110" zoomScaleSheetLayoutView="110" zoomScalePageLayoutView="0" workbookViewId="0" topLeftCell="A1">
      <selection activeCell="M23" sqref="M23"/>
    </sheetView>
  </sheetViews>
  <sheetFormatPr defaultColWidth="9.140625" defaultRowHeight="15"/>
  <cols>
    <col min="2" max="2" width="5.7109375" style="0" customWidth="1"/>
    <col min="3" max="3" width="40.7109375" style="0" customWidth="1"/>
  </cols>
  <sheetData>
    <row r="2" spans="2:9" ht="15">
      <c r="B2" s="35" t="s">
        <v>117</v>
      </c>
      <c r="C2" s="35"/>
      <c r="D2" s="35"/>
      <c r="E2" s="35"/>
      <c r="F2" s="35"/>
      <c r="G2" s="35"/>
      <c r="H2" s="35"/>
      <c r="I2" s="35"/>
    </row>
    <row r="3" spans="2:9" ht="15">
      <c r="B3" s="35" t="s">
        <v>121</v>
      </c>
      <c r="C3" s="35"/>
      <c r="D3" s="35"/>
      <c r="E3" s="35"/>
      <c r="F3" s="35"/>
      <c r="G3" s="35"/>
      <c r="H3" s="35"/>
      <c r="I3" s="35"/>
    </row>
    <row r="4" spans="2:9" ht="15">
      <c r="B4" s="35" t="s">
        <v>146</v>
      </c>
      <c r="C4" s="35"/>
      <c r="D4" s="35"/>
      <c r="E4" s="35"/>
      <c r="F4" s="35"/>
      <c r="G4" s="35"/>
      <c r="H4" s="35"/>
      <c r="I4" s="35"/>
    </row>
    <row r="5" spans="2:9" ht="15">
      <c r="B5" s="46" t="s">
        <v>100</v>
      </c>
      <c r="C5" s="46"/>
      <c r="D5" s="48" t="s">
        <v>119</v>
      </c>
      <c r="E5" s="48"/>
      <c r="F5" s="48"/>
      <c r="G5" s="48" t="s">
        <v>103</v>
      </c>
      <c r="H5" s="48"/>
      <c r="I5" s="48"/>
    </row>
    <row r="6" spans="2:9" ht="30">
      <c r="B6" s="10"/>
      <c r="C6" s="10"/>
      <c r="D6" s="15" t="s">
        <v>93</v>
      </c>
      <c r="E6" s="15" t="s">
        <v>94</v>
      </c>
      <c r="F6" s="16" t="s">
        <v>102</v>
      </c>
      <c r="G6" s="15" t="s">
        <v>93</v>
      </c>
      <c r="H6" s="15" t="s">
        <v>94</v>
      </c>
      <c r="I6" s="16" t="s">
        <v>102</v>
      </c>
    </row>
    <row r="7" spans="2:9" ht="15">
      <c r="B7" s="44" t="s">
        <v>31</v>
      </c>
      <c r="C7" s="10" t="s">
        <v>105</v>
      </c>
      <c r="D7" s="25">
        <v>2624</v>
      </c>
      <c r="E7" s="25">
        <v>136</v>
      </c>
      <c r="F7" s="25">
        <v>0</v>
      </c>
      <c r="G7" s="25">
        <v>1845.7</v>
      </c>
      <c r="H7" s="25">
        <v>1581</v>
      </c>
      <c r="I7" s="25">
        <v>0</v>
      </c>
    </row>
    <row r="8" spans="2:9" ht="15">
      <c r="B8" s="44"/>
      <c r="C8" s="10" t="s">
        <v>106</v>
      </c>
      <c r="D8" s="25"/>
      <c r="E8" s="25"/>
      <c r="F8" s="25"/>
      <c r="G8" s="25"/>
      <c r="H8" s="25"/>
      <c r="I8" s="25"/>
    </row>
    <row r="9" spans="2:9" ht="15">
      <c r="B9" s="44"/>
      <c r="C9" s="10" t="s">
        <v>107</v>
      </c>
      <c r="D9" s="25">
        <v>2427</v>
      </c>
      <c r="E9" s="25">
        <v>122</v>
      </c>
      <c r="F9" s="25">
        <v>0</v>
      </c>
      <c r="G9" s="25">
        <v>16094.3</v>
      </c>
      <c r="H9" s="25">
        <v>1382.7</v>
      </c>
      <c r="I9" s="25">
        <v>0</v>
      </c>
    </row>
    <row r="10" spans="2:9" ht="15">
      <c r="B10" s="44" t="s">
        <v>32</v>
      </c>
      <c r="C10" s="10" t="s">
        <v>108</v>
      </c>
      <c r="D10" s="25">
        <v>141</v>
      </c>
      <c r="E10" s="25">
        <v>292</v>
      </c>
      <c r="F10" s="25">
        <v>0</v>
      </c>
      <c r="G10" s="25">
        <v>6301</v>
      </c>
      <c r="H10" s="25">
        <v>21027</v>
      </c>
      <c r="I10" s="25">
        <v>0</v>
      </c>
    </row>
    <row r="11" spans="2:9" ht="15">
      <c r="B11" s="44"/>
      <c r="C11" s="10" t="s">
        <v>106</v>
      </c>
      <c r="D11" s="25"/>
      <c r="E11" s="25"/>
      <c r="F11" s="25"/>
      <c r="G11" s="25"/>
      <c r="H11" s="25"/>
      <c r="I11" s="25"/>
    </row>
    <row r="12" spans="2:9" ht="15">
      <c r="B12" s="44"/>
      <c r="C12" s="10" t="s">
        <v>109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</row>
    <row r="13" spans="2:9" ht="15">
      <c r="B13" s="44" t="s">
        <v>33</v>
      </c>
      <c r="C13" s="10" t="s">
        <v>110</v>
      </c>
      <c r="D13" s="25">
        <v>32</v>
      </c>
      <c r="E13" s="25">
        <v>94</v>
      </c>
      <c r="F13" s="25">
        <v>0</v>
      </c>
      <c r="G13" s="25">
        <v>10275</v>
      </c>
      <c r="H13" s="25">
        <v>28402.6</v>
      </c>
      <c r="I13" s="25">
        <v>0</v>
      </c>
    </row>
    <row r="14" spans="2:9" ht="15">
      <c r="B14" s="44"/>
      <c r="C14" s="10" t="s">
        <v>106</v>
      </c>
      <c r="D14" s="25"/>
      <c r="E14" s="25"/>
      <c r="F14" s="25"/>
      <c r="G14" s="25"/>
      <c r="H14" s="25"/>
      <c r="I14" s="25"/>
    </row>
    <row r="15" spans="2:9" ht="15">
      <c r="B15" s="44"/>
      <c r="C15" s="10" t="s">
        <v>111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2:9" ht="15">
      <c r="B16" s="44" t="s">
        <v>34</v>
      </c>
      <c r="C16" s="10" t="s">
        <v>112</v>
      </c>
      <c r="D16" s="25">
        <v>0</v>
      </c>
      <c r="E16" s="25">
        <v>4</v>
      </c>
      <c r="F16" s="25">
        <v>0</v>
      </c>
      <c r="G16" s="25">
        <v>0</v>
      </c>
      <c r="H16" s="25">
        <v>3056</v>
      </c>
      <c r="I16" s="25">
        <v>0</v>
      </c>
    </row>
    <row r="17" spans="2:9" ht="15">
      <c r="B17" s="44"/>
      <c r="C17" s="10" t="s">
        <v>106</v>
      </c>
      <c r="D17" s="25"/>
      <c r="E17" s="25"/>
      <c r="F17" s="25"/>
      <c r="G17" s="25"/>
      <c r="H17" s="25"/>
      <c r="I17" s="25">
        <v>0</v>
      </c>
    </row>
    <row r="18" spans="2:9" ht="15">
      <c r="B18" s="44"/>
      <c r="C18" s="10" t="s">
        <v>111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2:9" ht="15">
      <c r="B19" s="44" t="s">
        <v>35</v>
      </c>
      <c r="C19" s="10" t="s">
        <v>113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2:9" ht="15">
      <c r="B20" s="44"/>
      <c r="C20" s="10" t="s">
        <v>106</v>
      </c>
      <c r="D20" s="25"/>
      <c r="E20" s="25"/>
      <c r="F20" s="25"/>
      <c r="G20" s="25"/>
      <c r="H20" s="25"/>
      <c r="I20" s="25"/>
    </row>
    <row r="21" spans="2:9" ht="15">
      <c r="B21" s="44"/>
      <c r="C21" s="10" t="s">
        <v>111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2:9" ht="15">
      <c r="B22" s="17" t="s">
        <v>36</v>
      </c>
      <c r="C22" s="10" t="s">
        <v>114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ht="32.25" customHeight="1"/>
    <row r="24" spans="2:9" ht="36" customHeight="1">
      <c r="B24" s="43" t="s">
        <v>115</v>
      </c>
      <c r="C24" s="43"/>
      <c r="D24" s="43"/>
      <c r="E24" s="43"/>
      <c r="F24" s="43"/>
      <c r="G24" s="43"/>
      <c r="H24" s="43"/>
      <c r="I24" s="43"/>
    </row>
    <row r="25" spans="2:9" ht="15">
      <c r="B25" s="43" t="s">
        <v>120</v>
      </c>
      <c r="C25" s="43"/>
      <c r="D25" s="43"/>
      <c r="E25" s="43"/>
      <c r="F25" s="43"/>
      <c r="G25" s="43"/>
      <c r="H25" s="43"/>
      <c r="I25" s="43"/>
    </row>
  </sheetData>
  <sheetProtection/>
  <mergeCells count="13">
    <mergeCell ref="B2:I2"/>
    <mergeCell ref="B3:I3"/>
    <mergeCell ref="B4:I4"/>
    <mergeCell ref="B13:B15"/>
    <mergeCell ref="B16:B18"/>
    <mergeCell ref="B25:I25"/>
    <mergeCell ref="B5:C5"/>
    <mergeCell ref="D5:F5"/>
    <mergeCell ref="G5:I5"/>
    <mergeCell ref="B7:B9"/>
    <mergeCell ref="B10:B12"/>
    <mergeCell ref="B19:B21"/>
    <mergeCell ref="B24:I2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6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2" max="2" width="5.7109375" style="2" customWidth="1"/>
    <col min="3" max="3" width="45.421875" style="0" customWidth="1"/>
    <col min="4" max="4" width="18.00390625" style="0" customWidth="1"/>
    <col min="5" max="6" width="12.7109375" style="0" customWidth="1"/>
  </cols>
  <sheetData>
    <row r="2" spans="3:6" ht="15">
      <c r="C2" s="35" t="s">
        <v>7</v>
      </c>
      <c r="D2" s="35"/>
      <c r="E2" s="35"/>
      <c r="F2" s="35"/>
    </row>
    <row r="3" spans="3:6" ht="15">
      <c r="C3" s="35" t="s">
        <v>8</v>
      </c>
      <c r="D3" s="35"/>
      <c r="E3" s="35"/>
      <c r="F3" s="35"/>
    </row>
    <row r="4" spans="3:6" ht="15">
      <c r="C4" s="35" t="s">
        <v>9</v>
      </c>
      <c r="D4" s="35"/>
      <c r="E4" s="35"/>
      <c r="F4" s="35"/>
    </row>
    <row r="5" spans="3:6" ht="15">
      <c r="C5" s="35" t="s">
        <v>125</v>
      </c>
      <c r="D5" s="35"/>
      <c r="E5" s="35"/>
      <c r="F5" s="35"/>
    </row>
    <row r="6" spans="3:6" ht="15">
      <c r="C6" s="35" t="s">
        <v>140</v>
      </c>
      <c r="D6" s="35"/>
      <c r="E6" s="35"/>
      <c r="F6" s="35"/>
    </row>
    <row r="7" spans="3:6" ht="15">
      <c r="C7" s="35" t="s">
        <v>144</v>
      </c>
      <c r="D7" s="35"/>
      <c r="E7" s="35"/>
      <c r="F7" s="35"/>
    </row>
    <row r="9" spans="2:6" ht="35.25" customHeight="1">
      <c r="B9" s="42" t="s">
        <v>2</v>
      </c>
      <c r="C9" s="42"/>
      <c r="D9" s="42" t="s">
        <v>3</v>
      </c>
      <c r="E9" s="42" t="s">
        <v>4</v>
      </c>
      <c r="F9" s="42"/>
    </row>
    <row r="10" spans="2:6" ht="41.25" customHeight="1">
      <c r="B10" s="42"/>
      <c r="C10" s="42"/>
      <c r="D10" s="42"/>
      <c r="E10" s="22" t="s">
        <v>5</v>
      </c>
      <c r="F10" s="22" t="s">
        <v>6</v>
      </c>
    </row>
    <row r="11" spans="2:6" ht="210.75" customHeight="1">
      <c r="B11" s="23" t="s">
        <v>1</v>
      </c>
      <c r="C11" s="24" t="s">
        <v>0</v>
      </c>
      <c r="D11" s="14" t="s">
        <v>10</v>
      </c>
      <c r="E11" s="21">
        <f>E12+E13+E14+E15</f>
        <v>933.3665618801874</v>
      </c>
      <c r="F11" s="12"/>
    </row>
    <row r="12" spans="2:6" ht="60">
      <c r="B12" s="23" t="s">
        <v>12</v>
      </c>
      <c r="C12" s="24" t="s">
        <v>11</v>
      </c>
      <c r="D12" s="14" t="s">
        <v>10</v>
      </c>
      <c r="E12" s="21">
        <v>238.6814763239197</v>
      </c>
      <c r="F12" s="21"/>
    </row>
    <row r="13" spans="2:6" ht="60">
      <c r="B13" s="23" t="s">
        <v>13</v>
      </c>
      <c r="C13" s="24" t="s">
        <v>16</v>
      </c>
      <c r="D13" s="14" t="s">
        <v>10</v>
      </c>
      <c r="E13" s="21">
        <v>176.52474985373124</v>
      </c>
      <c r="F13" s="21"/>
    </row>
    <row r="14" spans="2:6" ht="90">
      <c r="B14" s="23" t="s">
        <v>14</v>
      </c>
      <c r="C14" s="24" t="s">
        <v>18</v>
      </c>
      <c r="D14" s="14" t="s">
        <v>10</v>
      </c>
      <c r="E14" s="21">
        <v>0</v>
      </c>
      <c r="F14" s="21"/>
    </row>
    <row r="15" spans="2:6" ht="105">
      <c r="B15" s="23" t="s">
        <v>15</v>
      </c>
      <c r="C15" s="24" t="s">
        <v>19</v>
      </c>
      <c r="D15" s="14" t="s">
        <v>10</v>
      </c>
      <c r="E15" s="21">
        <v>518.1603357025365</v>
      </c>
      <c r="F15" s="21"/>
    </row>
    <row r="16" spans="2:6" ht="150">
      <c r="B16" s="39" t="s">
        <v>20</v>
      </c>
      <c r="C16" s="20" t="s">
        <v>21</v>
      </c>
      <c r="D16" s="14" t="s">
        <v>17</v>
      </c>
      <c r="E16" s="21"/>
      <c r="F16" s="21"/>
    </row>
    <row r="17" spans="2:6" ht="15">
      <c r="B17" s="40"/>
      <c r="C17" s="26" t="s">
        <v>131</v>
      </c>
      <c r="D17" s="14" t="str">
        <f>D16</f>
        <v>рублей/км</v>
      </c>
      <c r="E17" s="21"/>
      <c r="F17" s="21"/>
    </row>
    <row r="18" spans="2:6" ht="15">
      <c r="B18" s="41"/>
      <c r="C18" s="27" t="s">
        <v>132</v>
      </c>
      <c r="D18" s="14" t="str">
        <f>D17</f>
        <v>рублей/км</v>
      </c>
      <c r="E18" s="21"/>
      <c r="F18" s="21"/>
    </row>
    <row r="19" spans="2:6" ht="150">
      <c r="B19" s="39" t="s">
        <v>23</v>
      </c>
      <c r="C19" s="20" t="s">
        <v>22</v>
      </c>
      <c r="D19" s="14" t="s">
        <v>17</v>
      </c>
      <c r="E19" s="21"/>
      <c r="F19" s="21"/>
    </row>
    <row r="20" spans="2:6" ht="15">
      <c r="B20" s="40"/>
      <c r="C20" s="26" t="s">
        <v>131</v>
      </c>
      <c r="D20" s="14" t="str">
        <f>D19</f>
        <v>рублей/км</v>
      </c>
      <c r="E20" s="21"/>
      <c r="F20" s="21"/>
    </row>
    <row r="21" spans="2:6" ht="15">
      <c r="B21" s="41"/>
      <c r="C21" s="27" t="s">
        <v>132</v>
      </c>
      <c r="D21" s="14" t="str">
        <f>D20</f>
        <v>рублей/км</v>
      </c>
      <c r="E21" s="21"/>
      <c r="F21" s="21"/>
    </row>
    <row r="22" spans="2:6" ht="135">
      <c r="B22" s="39" t="s">
        <v>25</v>
      </c>
      <c r="C22" s="24" t="s">
        <v>24</v>
      </c>
      <c r="D22" s="14" t="s">
        <v>10</v>
      </c>
      <c r="E22" s="21"/>
      <c r="F22" s="21"/>
    </row>
    <row r="23" spans="2:6" ht="15">
      <c r="B23" s="40"/>
      <c r="C23" s="26" t="s">
        <v>131</v>
      </c>
      <c r="D23" s="14" t="str">
        <f>D22</f>
        <v>рублей/кВт</v>
      </c>
      <c r="E23" s="21"/>
      <c r="F23" s="21"/>
    </row>
    <row r="24" spans="2:6" ht="15">
      <c r="B24" s="41"/>
      <c r="C24" s="27" t="s">
        <v>132</v>
      </c>
      <c r="D24" s="14" t="str">
        <f>D23</f>
        <v>рублей/кВт</v>
      </c>
      <c r="E24" s="21"/>
      <c r="F24" s="21"/>
    </row>
    <row r="26" spans="2:6" ht="48" customHeight="1">
      <c r="B26" s="38" t="s">
        <v>26</v>
      </c>
      <c r="C26" s="38"/>
      <c r="D26" s="38"/>
      <c r="E26" s="38"/>
      <c r="F26" s="38"/>
    </row>
  </sheetData>
  <sheetProtection/>
  <mergeCells count="13">
    <mergeCell ref="C7:F7"/>
    <mergeCell ref="C2:F2"/>
    <mergeCell ref="C3:F3"/>
    <mergeCell ref="C4:F4"/>
    <mergeCell ref="C5:F5"/>
    <mergeCell ref="C6:F6"/>
    <mergeCell ref="B26:F26"/>
    <mergeCell ref="B22:B24"/>
    <mergeCell ref="B19:B21"/>
    <mergeCell ref="B16:B18"/>
    <mergeCell ref="D9:D10"/>
    <mergeCell ref="B9:C10"/>
    <mergeCell ref="E9:F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view="pageBreakPreview" zoomScale="80" zoomScaleSheetLayoutView="80" zoomScalePageLayoutView="0" workbookViewId="0" topLeftCell="A1">
      <selection activeCell="E15" sqref="E15"/>
    </sheetView>
  </sheetViews>
  <sheetFormatPr defaultColWidth="9.140625" defaultRowHeight="15"/>
  <cols>
    <col min="2" max="2" width="5.7109375" style="2" customWidth="1"/>
    <col min="3" max="3" width="45.421875" style="0" customWidth="1"/>
    <col min="4" max="4" width="18.00390625" style="0" customWidth="1"/>
    <col min="5" max="6" width="12.7109375" style="0" customWidth="1"/>
  </cols>
  <sheetData>
    <row r="2" spans="3:6" ht="15">
      <c r="C2" s="35" t="s">
        <v>7</v>
      </c>
      <c r="D2" s="35"/>
      <c r="E2" s="35"/>
      <c r="F2" s="35"/>
    </row>
    <row r="3" spans="3:6" ht="15">
      <c r="C3" s="35" t="s">
        <v>8</v>
      </c>
      <c r="D3" s="35"/>
      <c r="E3" s="35"/>
      <c r="F3" s="35"/>
    </row>
    <row r="4" spans="3:6" ht="15">
      <c r="C4" s="35" t="s">
        <v>9</v>
      </c>
      <c r="D4" s="35"/>
      <c r="E4" s="35"/>
      <c r="F4" s="35"/>
    </row>
    <row r="5" spans="3:6" ht="15">
      <c r="C5" s="35" t="s">
        <v>128</v>
      </c>
      <c r="D5" s="35"/>
      <c r="E5" s="35"/>
      <c r="F5" s="35"/>
    </row>
    <row r="6" spans="3:6" ht="15">
      <c r="C6" s="35" t="s">
        <v>140</v>
      </c>
      <c r="D6" s="35"/>
      <c r="E6" s="35"/>
      <c r="F6" s="35"/>
    </row>
    <row r="7" spans="3:6" ht="15">
      <c r="C7" s="35" t="s">
        <v>144</v>
      </c>
      <c r="D7" s="35"/>
      <c r="E7" s="35"/>
      <c r="F7" s="35"/>
    </row>
    <row r="9" spans="2:6" ht="35.25" customHeight="1">
      <c r="B9" s="42" t="s">
        <v>2</v>
      </c>
      <c r="C9" s="42"/>
      <c r="D9" s="42" t="s">
        <v>3</v>
      </c>
      <c r="E9" s="42" t="s">
        <v>4</v>
      </c>
      <c r="F9" s="42"/>
    </row>
    <row r="10" spans="2:6" ht="41.25" customHeight="1">
      <c r="B10" s="42"/>
      <c r="C10" s="42"/>
      <c r="D10" s="42"/>
      <c r="E10" s="22" t="s">
        <v>5</v>
      </c>
      <c r="F10" s="22" t="s">
        <v>6</v>
      </c>
    </row>
    <row r="11" spans="2:6" ht="210.75" customHeight="1">
      <c r="B11" s="23" t="s">
        <v>1</v>
      </c>
      <c r="C11" s="24" t="s">
        <v>0</v>
      </c>
      <c r="D11" s="14" t="s">
        <v>10</v>
      </c>
      <c r="E11" s="21">
        <f>E12+E13+E14+E15</f>
        <v>105.70561450737529</v>
      </c>
      <c r="F11" s="12"/>
    </row>
    <row r="12" spans="2:6" ht="60">
      <c r="B12" s="23" t="s">
        <v>12</v>
      </c>
      <c r="C12" s="24" t="s">
        <v>11</v>
      </c>
      <c r="D12" s="14" t="s">
        <v>10</v>
      </c>
      <c r="E12" s="21">
        <v>47.404927195051464</v>
      </c>
      <c r="F12" s="21"/>
    </row>
    <row r="13" spans="2:6" ht="60">
      <c r="B13" s="23" t="s">
        <v>13</v>
      </c>
      <c r="C13" s="24" t="s">
        <v>16</v>
      </c>
      <c r="D13" s="14" t="s">
        <v>10</v>
      </c>
      <c r="E13" s="21">
        <v>33.7793747017816</v>
      </c>
      <c r="F13" s="21"/>
    </row>
    <row r="14" spans="2:6" ht="90">
      <c r="B14" s="23" t="s">
        <v>14</v>
      </c>
      <c r="C14" s="24" t="s">
        <v>18</v>
      </c>
      <c r="D14" s="14" t="s">
        <v>10</v>
      </c>
      <c r="E14" s="21">
        <v>0</v>
      </c>
      <c r="F14" s="21"/>
    </row>
    <row r="15" spans="2:6" ht="105">
      <c r="B15" s="23" t="s">
        <v>15</v>
      </c>
      <c r="C15" s="24" t="s">
        <v>19</v>
      </c>
      <c r="D15" s="14" t="s">
        <v>10</v>
      </c>
      <c r="E15" s="21">
        <v>24.521312610542225</v>
      </c>
      <c r="F15" s="21"/>
    </row>
    <row r="16" spans="2:6" ht="150">
      <c r="B16" s="39" t="s">
        <v>20</v>
      </c>
      <c r="C16" s="20" t="s">
        <v>21</v>
      </c>
      <c r="D16" s="14" t="s">
        <v>17</v>
      </c>
      <c r="E16" s="21"/>
      <c r="F16" s="21"/>
    </row>
    <row r="17" spans="2:6" ht="15">
      <c r="B17" s="40"/>
      <c r="C17" s="26" t="s">
        <v>131</v>
      </c>
      <c r="D17" s="14" t="str">
        <f>D16</f>
        <v>рублей/км</v>
      </c>
      <c r="E17" s="21"/>
      <c r="F17" s="21"/>
    </row>
    <row r="18" spans="2:6" ht="15">
      <c r="B18" s="41"/>
      <c r="C18" s="27" t="s">
        <v>132</v>
      </c>
      <c r="D18" s="14" t="str">
        <f>D17</f>
        <v>рублей/км</v>
      </c>
      <c r="E18" s="21"/>
      <c r="F18" s="21"/>
    </row>
    <row r="19" spans="2:6" ht="150">
      <c r="B19" s="39" t="s">
        <v>23</v>
      </c>
      <c r="C19" s="20" t="s">
        <v>22</v>
      </c>
      <c r="D19" s="14" t="s">
        <v>17</v>
      </c>
      <c r="E19" s="21"/>
      <c r="F19" s="21"/>
    </row>
    <row r="20" spans="2:6" ht="15">
      <c r="B20" s="40"/>
      <c r="C20" s="26" t="s">
        <v>131</v>
      </c>
      <c r="D20" s="14" t="str">
        <f>D19</f>
        <v>рублей/км</v>
      </c>
      <c r="E20" s="21"/>
      <c r="F20" s="21"/>
    </row>
    <row r="21" spans="2:6" ht="15">
      <c r="B21" s="41"/>
      <c r="C21" s="27" t="s">
        <v>132</v>
      </c>
      <c r="D21" s="14" t="str">
        <f>D20</f>
        <v>рублей/км</v>
      </c>
      <c r="E21" s="21"/>
      <c r="F21" s="21"/>
    </row>
    <row r="22" spans="2:6" ht="135">
      <c r="B22" s="39" t="s">
        <v>25</v>
      </c>
      <c r="C22" s="24" t="s">
        <v>24</v>
      </c>
      <c r="D22" s="14" t="s">
        <v>10</v>
      </c>
      <c r="E22" s="21"/>
      <c r="F22" s="21"/>
    </row>
    <row r="23" spans="2:6" ht="15">
      <c r="B23" s="40"/>
      <c r="C23" s="26" t="s">
        <v>131</v>
      </c>
      <c r="D23" s="14" t="str">
        <f>D22</f>
        <v>рублей/кВт</v>
      </c>
      <c r="E23" s="21"/>
      <c r="F23" s="21"/>
    </row>
    <row r="24" spans="2:6" ht="15">
      <c r="B24" s="41"/>
      <c r="C24" s="27" t="s">
        <v>132</v>
      </c>
      <c r="D24" s="14" t="str">
        <f>D23</f>
        <v>рублей/кВт</v>
      </c>
      <c r="E24" s="21"/>
      <c r="F24" s="21"/>
    </row>
    <row r="26" spans="2:6" ht="48" customHeight="1">
      <c r="B26" s="38" t="s">
        <v>26</v>
      </c>
      <c r="C26" s="38"/>
      <c r="D26" s="38"/>
      <c r="E26" s="38"/>
      <c r="F26" s="38"/>
    </row>
  </sheetData>
  <sheetProtection/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6"/>
  <sheetViews>
    <sheetView view="pageBreakPreview" zoomScale="90" zoomScaleSheetLayoutView="90" zoomScalePageLayoutView="0" workbookViewId="0" topLeftCell="A13">
      <selection activeCell="E15" sqref="E15"/>
    </sheetView>
  </sheetViews>
  <sheetFormatPr defaultColWidth="9.140625" defaultRowHeight="15"/>
  <cols>
    <col min="2" max="2" width="5.7109375" style="2" customWidth="1"/>
    <col min="3" max="3" width="45.421875" style="0" customWidth="1"/>
    <col min="4" max="4" width="18.00390625" style="0" customWidth="1"/>
    <col min="5" max="6" width="12.7109375" style="0" customWidth="1"/>
  </cols>
  <sheetData>
    <row r="2" spans="3:6" ht="15">
      <c r="C2" s="35" t="s">
        <v>7</v>
      </c>
      <c r="D2" s="35"/>
      <c r="E2" s="35"/>
      <c r="F2" s="35"/>
    </row>
    <row r="3" spans="3:6" ht="15">
      <c r="C3" s="35" t="s">
        <v>8</v>
      </c>
      <c r="D3" s="35"/>
      <c r="E3" s="35"/>
      <c r="F3" s="35"/>
    </row>
    <row r="4" spans="3:6" ht="15">
      <c r="C4" s="35" t="s">
        <v>9</v>
      </c>
      <c r="D4" s="35"/>
      <c r="E4" s="35"/>
      <c r="F4" s="35"/>
    </row>
    <row r="5" spans="3:6" ht="15">
      <c r="C5" s="35" t="s">
        <v>129</v>
      </c>
      <c r="D5" s="35"/>
      <c r="E5" s="35"/>
      <c r="F5" s="35"/>
    </row>
    <row r="6" spans="3:6" ht="15">
      <c r="C6" s="35" t="s">
        <v>140</v>
      </c>
      <c r="D6" s="35"/>
      <c r="E6" s="35"/>
      <c r="F6" s="35"/>
    </row>
    <row r="7" spans="3:6" ht="15">
      <c r="C7" s="35" t="s">
        <v>144</v>
      </c>
      <c r="D7" s="35"/>
      <c r="E7" s="35"/>
      <c r="F7" s="35"/>
    </row>
    <row r="9" spans="2:6" ht="35.25" customHeight="1">
      <c r="B9" s="42" t="s">
        <v>2</v>
      </c>
      <c r="C9" s="42"/>
      <c r="D9" s="42" t="s">
        <v>3</v>
      </c>
      <c r="E9" s="42" t="s">
        <v>4</v>
      </c>
      <c r="F9" s="42"/>
    </row>
    <row r="10" spans="2:6" ht="41.25" customHeight="1">
      <c r="B10" s="42"/>
      <c r="C10" s="42"/>
      <c r="D10" s="42"/>
      <c r="E10" s="22" t="s">
        <v>5</v>
      </c>
      <c r="F10" s="22" t="s">
        <v>6</v>
      </c>
    </row>
    <row r="11" spans="2:6" ht="210.75" customHeight="1">
      <c r="B11" s="23" t="s">
        <v>1</v>
      </c>
      <c r="C11" s="24" t="s">
        <v>0</v>
      </c>
      <c r="D11" s="14" t="s">
        <v>10</v>
      </c>
      <c r="E11" s="21">
        <f>E12+E13+E14+E15</f>
        <v>31.094954934392902</v>
      </c>
      <c r="F11" s="12"/>
    </row>
    <row r="12" spans="2:6" ht="60">
      <c r="B12" s="23" t="s">
        <v>12</v>
      </c>
      <c r="C12" s="24" t="s">
        <v>11</v>
      </c>
      <c r="D12" s="14" t="s">
        <v>10</v>
      </c>
      <c r="E12" s="21">
        <v>15.91260223490245</v>
      </c>
      <c r="F12" s="21"/>
    </row>
    <row r="13" spans="2:6" ht="60">
      <c r="B13" s="23" t="s">
        <v>13</v>
      </c>
      <c r="C13" s="24" t="s">
        <v>16</v>
      </c>
      <c r="D13" s="14" t="s">
        <v>10</v>
      </c>
      <c r="E13" s="21">
        <v>8.373148297265573</v>
      </c>
      <c r="F13" s="21"/>
    </row>
    <row r="14" spans="2:6" ht="90">
      <c r="B14" s="23" t="s">
        <v>14</v>
      </c>
      <c r="C14" s="24" t="s">
        <v>18</v>
      </c>
      <c r="D14" s="14" t="s">
        <v>10</v>
      </c>
      <c r="E14" s="21">
        <v>0</v>
      </c>
      <c r="F14" s="21"/>
    </row>
    <row r="15" spans="2:6" ht="105">
      <c r="B15" s="23" t="s">
        <v>15</v>
      </c>
      <c r="C15" s="24" t="s">
        <v>19</v>
      </c>
      <c r="D15" s="14" t="s">
        <v>10</v>
      </c>
      <c r="E15" s="21">
        <v>6.8092044022248785</v>
      </c>
      <c r="F15" s="21"/>
    </row>
    <row r="16" spans="2:6" ht="150">
      <c r="B16" s="39" t="s">
        <v>20</v>
      </c>
      <c r="C16" s="20" t="s">
        <v>21</v>
      </c>
      <c r="D16" s="14" t="s">
        <v>17</v>
      </c>
      <c r="E16" s="21"/>
      <c r="F16" s="21"/>
    </row>
    <row r="17" spans="2:6" ht="15">
      <c r="B17" s="40"/>
      <c r="C17" s="26" t="s">
        <v>131</v>
      </c>
      <c r="D17" s="14" t="str">
        <f>D16</f>
        <v>рублей/км</v>
      </c>
      <c r="E17" s="21"/>
      <c r="F17" s="21"/>
    </row>
    <row r="18" spans="2:6" ht="15">
      <c r="B18" s="41"/>
      <c r="C18" s="27" t="s">
        <v>132</v>
      </c>
      <c r="D18" s="14" t="str">
        <f>D17</f>
        <v>рублей/км</v>
      </c>
      <c r="E18" s="21"/>
      <c r="F18" s="21"/>
    </row>
    <row r="19" spans="2:6" ht="150">
      <c r="B19" s="39" t="s">
        <v>23</v>
      </c>
      <c r="C19" s="20" t="s">
        <v>22</v>
      </c>
      <c r="D19" s="14" t="s">
        <v>17</v>
      </c>
      <c r="E19" s="21"/>
      <c r="F19" s="21"/>
    </row>
    <row r="20" spans="2:6" ht="15">
      <c r="B20" s="40"/>
      <c r="C20" s="26" t="s">
        <v>131</v>
      </c>
      <c r="D20" s="14" t="str">
        <f>D19</f>
        <v>рублей/км</v>
      </c>
      <c r="E20" s="21"/>
      <c r="F20" s="21"/>
    </row>
    <row r="21" spans="2:6" ht="15">
      <c r="B21" s="41"/>
      <c r="C21" s="27" t="s">
        <v>132</v>
      </c>
      <c r="D21" s="14" t="str">
        <f>D20</f>
        <v>рублей/км</v>
      </c>
      <c r="E21" s="21"/>
      <c r="F21" s="21"/>
    </row>
    <row r="22" spans="2:6" ht="135">
      <c r="B22" s="39" t="s">
        <v>25</v>
      </c>
      <c r="C22" s="24" t="s">
        <v>24</v>
      </c>
      <c r="D22" s="14" t="s">
        <v>10</v>
      </c>
      <c r="E22" s="21"/>
      <c r="F22" s="21"/>
    </row>
    <row r="23" spans="2:6" ht="15">
      <c r="B23" s="40"/>
      <c r="C23" s="26" t="s">
        <v>131</v>
      </c>
      <c r="D23" s="14" t="str">
        <f>D22</f>
        <v>рублей/кВт</v>
      </c>
      <c r="E23" s="21"/>
      <c r="F23" s="21"/>
    </row>
    <row r="24" spans="2:6" ht="15">
      <c r="B24" s="41"/>
      <c r="C24" s="27" t="s">
        <v>132</v>
      </c>
      <c r="D24" s="14" t="str">
        <f>D23</f>
        <v>рублей/кВт</v>
      </c>
      <c r="E24" s="21"/>
      <c r="F24" s="21"/>
    </row>
    <row r="26" spans="2:6" ht="48" customHeight="1">
      <c r="B26" s="38" t="s">
        <v>26</v>
      </c>
      <c r="C26" s="38"/>
      <c r="D26" s="38"/>
      <c r="E26" s="38"/>
      <c r="F26" s="38"/>
    </row>
  </sheetData>
  <sheetProtection/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view="pageBreakPreview" zoomScaleSheetLayoutView="100" zoomScalePageLayoutView="0" workbookViewId="0" topLeftCell="A4">
      <selection activeCell="E23" sqref="E23"/>
    </sheetView>
  </sheetViews>
  <sheetFormatPr defaultColWidth="9.140625" defaultRowHeight="15"/>
  <cols>
    <col min="2" max="2" width="5.7109375" style="5" customWidth="1"/>
    <col min="3" max="3" width="41.28125" style="0" customWidth="1"/>
    <col min="4" max="4" width="15.421875" style="0" customWidth="1"/>
    <col min="5" max="5" width="15.140625" style="0" customWidth="1"/>
    <col min="6" max="6" width="13.7109375" style="0" customWidth="1"/>
  </cols>
  <sheetData>
    <row r="2" spans="2:6" ht="15">
      <c r="B2" s="35" t="s">
        <v>48</v>
      </c>
      <c r="C2" s="35"/>
      <c r="D2" s="35"/>
      <c r="E2" s="35"/>
      <c r="F2" s="35"/>
    </row>
    <row r="3" spans="2:6" ht="15">
      <c r="B3" s="35" t="s">
        <v>130</v>
      </c>
      <c r="C3" s="35"/>
      <c r="D3" s="35"/>
      <c r="E3" s="35"/>
      <c r="F3" s="35"/>
    </row>
    <row r="4" spans="2:6" ht="115.5" customHeight="1">
      <c r="B4" s="45" t="s">
        <v>27</v>
      </c>
      <c r="C4" s="45"/>
      <c r="D4" s="13" t="s">
        <v>28</v>
      </c>
      <c r="E4" s="13" t="s">
        <v>29</v>
      </c>
      <c r="F4" s="13" t="s">
        <v>30</v>
      </c>
    </row>
    <row r="5" spans="2:6" ht="30.75" customHeight="1">
      <c r="B5" s="44" t="s">
        <v>31</v>
      </c>
      <c r="C5" s="24" t="s">
        <v>37</v>
      </c>
      <c r="D5" s="28"/>
      <c r="E5" s="25"/>
      <c r="F5" s="25"/>
    </row>
    <row r="6" spans="2:6" ht="15">
      <c r="B6" s="44"/>
      <c r="C6" s="20" t="s">
        <v>5</v>
      </c>
      <c r="D6" s="28">
        <v>4548791.575781262</v>
      </c>
      <c r="E6" s="25">
        <v>19058</v>
      </c>
      <c r="F6" s="25">
        <f>D6/E6</f>
        <v>238.6814763239197</v>
      </c>
    </row>
    <row r="7" spans="2:6" ht="15">
      <c r="B7" s="44"/>
      <c r="C7" s="20" t="s">
        <v>6</v>
      </c>
      <c r="D7" s="28"/>
      <c r="E7" s="25"/>
      <c r="F7" s="25"/>
    </row>
    <row r="8" spans="2:6" ht="45">
      <c r="B8" s="14" t="s">
        <v>32</v>
      </c>
      <c r="C8" s="20" t="s">
        <v>38</v>
      </c>
      <c r="D8" s="28">
        <v>0</v>
      </c>
      <c r="E8" s="25">
        <v>0</v>
      </c>
      <c r="F8" s="25">
        <v>0</v>
      </c>
    </row>
    <row r="9" spans="2:6" ht="45">
      <c r="B9" s="44" t="s">
        <v>33</v>
      </c>
      <c r="C9" s="24" t="s">
        <v>39</v>
      </c>
      <c r="D9" s="28"/>
      <c r="E9" s="25"/>
      <c r="F9" s="25" t="e">
        <f>D9/E9</f>
        <v>#DIV/0!</v>
      </c>
    </row>
    <row r="10" spans="2:6" ht="15">
      <c r="B10" s="44"/>
      <c r="C10" s="20" t="s">
        <v>40</v>
      </c>
      <c r="D10" s="28"/>
      <c r="E10" s="25"/>
      <c r="F10" s="25" t="e">
        <f>D10/E10</f>
        <v>#DIV/0!</v>
      </c>
    </row>
    <row r="11" spans="2:6" ht="15">
      <c r="B11" s="44"/>
      <c r="C11" s="20" t="s">
        <v>41</v>
      </c>
      <c r="D11" s="28"/>
      <c r="E11" s="25"/>
      <c r="F11" s="25" t="e">
        <f>D11/E11</f>
        <v>#DIV/0!</v>
      </c>
    </row>
    <row r="12" spans="2:6" ht="15">
      <c r="B12" s="44"/>
      <c r="C12" s="20" t="s">
        <v>42</v>
      </c>
      <c r="D12" s="28">
        <v>0</v>
      </c>
      <c r="E12" s="25">
        <v>0</v>
      </c>
      <c r="F12" s="25"/>
    </row>
    <row r="13" spans="2:6" ht="58.5" customHeight="1">
      <c r="B13" s="44"/>
      <c r="C13" s="20" t="s">
        <v>43</v>
      </c>
      <c r="D13" s="28"/>
      <c r="E13" s="25"/>
      <c r="F13" s="25" t="e">
        <f>D13/E13</f>
        <v>#DIV/0!</v>
      </c>
    </row>
    <row r="14" spans="2:6" ht="30.75" customHeight="1">
      <c r="B14" s="44"/>
      <c r="C14" s="20" t="s">
        <v>44</v>
      </c>
      <c r="D14" s="28">
        <v>0</v>
      </c>
      <c r="E14" s="25">
        <v>0</v>
      </c>
      <c r="F14" s="25"/>
    </row>
    <row r="15" spans="2:6" ht="45">
      <c r="B15" s="44" t="s">
        <v>34</v>
      </c>
      <c r="C15" s="24" t="s">
        <v>45</v>
      </c>
      <c r="D15" s="28"/>
      <c r="E15" s="25"/>
      <c r="F15" s="25"/>
    </row>
    <row r="16" spans="2:6" ht="15">
      <c r="B16" s="44"/>
      <c r="C16" s="20" t="s">
        <v>5</v>
      </c>
      <c r="D16" s="28">
        <v>3364208.6827124096</v>
      </c>
      <c r="E16" s="25">
        <f>E6</f>
        <v>19058</v>
      </c>
      <c r="F16" s="25">
        <f>D16/E16</f>
        <v>176.52474985373124</v>
      </c>
    </row>
    <row r="17" spans="2:6" ht="15">
      <c r="B17" s="44"/>
      <c r="C17" s="20" t="s">
        <v>6</v>
      </c>
      <c r="D17" s="28"/>
      <c r="E17" s="25"/>
      <c r="F17" s="25"/>
    </row>
    <row r="18" spans="2:6" ht="58.5" customHeight="1">
      <c r="B18" s="44" t="s">
        <v>35</v>
      </c>
      <c r="C18" s="20" t="s">
        <v>46</v>
      </c>
      <c r="D18" s="28"/>
      <c r="E18" s="25"/>
      <c r="F18" s="25"/>
    </row>
    <row r="19" spans="2:6" ht="15">
      <c r="B19" s="44"/>
      <c r="C19" s="20" t="s">
        <v>5</v>
      </c>
      <c r="D19" s="28">
        <v>0</v>
      </c>
      <c r="E19" s="25">
        <v>0</v>
      </c>
      <c r="F19" s="25"/>
    </row>
    <row r="20" spans="2:6" ht="15">
      <c r="B20" s="44"/>
      <c r="C20" s="20" t="s">
        <v>6</v>
      </c>
      <c r="D20" s="28"/>
      <c r="E20" s="25"/>
      <c r="F20" s="25"/>
    </row>
    <row r="21" spans="2:6" ht="120.75" customHeight="1">
      <c r="B21" s="44" t="s">
        <v>36</v>
      </c>
      <c r="C21" s="24" t="s">
        <v>47</v>
      </c>
      <c r="D21" s="28"/>
      <c r="E21" s="25"/>
      <c r="F21" s="25"/>
    </row>
    <row r="22" spans="2:6" ht="15">
      <c r="B22" s="44"/>
      <c r="C22" s="20" t="s">
        <v>5</v>
      </c>
      <c r="D22" s="28">
        <v>9875099.677818941</v>
      </c>
      <c r="E22" s="25">
        <f>E16</f>
        <v>19058</v>
      </c>
      <c r="F22" s="25">
        <f>D22/E22</f>
        <v>518.1603357025365</v>
      </c>
    </row>
    <row r="23" spans="2:6" ht="15">
      <c r="B23" s="44"/>
      <c r="C23" s="20" t="s">
        <v>6</v>
      </c>
      <c r="D23" s="28"/>
      <c r="E23" s="25"/>
      <c r="F23" s="25"/>
    </row>
    <row r="25" spans="2:6" ht="42" customHeight="1">
      <c r="B25" s="43" t="s">
        <v>49</v>
      </c>
      <c r="C25" s="43"/>
      <c r="D25" s="43"/>
      <c r="E25" s="43"/>
      <c r="F25" s="43"/>
    </row>
  </sheetData>
  <sheetProtection/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140625" defaultRowHeight="15"/>
  <cols>
    <col min="2" max="2" width="5.7109375" style="11" customWidth="1"/>
    <col min="3" max="3" width="41.28125" style="0" customWidth="1"/>
    <col min="4" max="4" width="15.421875" style="0" customWidth="1"/>
    <col min="5" max="5" width="15.140625" style="0" customWidth="1"/>
    <col min="6" max="6" width="13.7109375" style="0" customWidth="1"/>
  </cols>
  <sheetData>
    <row r="2" spans="2:6" ht="15">
      <c r="B2" s="35" t="s">
        <v>48</v>
      </c>
      <c r="C2" s="35"/>
      <c r="D2" s="35"/>
      <c r="E2" s="35"/>
      <c r="F2" s="35"/>
    </row>
    <row r="3" spans="2:6" ht="15">
      <c r="B3" s="35" t="s">
        <v>133</v>
      </c>
      <c r="C3" s="35"/>
      <c r="D3" s="35"/>
      <c r="E3" s="35"/>
      <c r="F3" s="35"/>
    </row>
    <row r="4" spans="2:6" ht="115.5" customHeight="1">
      <c r="B4" s="45" t="s">
        <v>27</v>
      </c>
      <c r="C4" s="45"/>
      <c r="D4" s="13" t="s">
        <v>28</v>
      </c>
      <c r="E4" s="13" t="s">
        <v>29</v>
      </c>
      <c r="F4" s="13" t="s">
        <v>30</v>
      </c>
    </row>
    <row r="5" spans="2:6" ht="30.75" customHeight="1">
      <c r="B5" s="44" t="s">
        <v>31</v>
      </c>
      <c r="C5" s="24" t="s">
        <v>37</v>
      </c>
      <c r="D5" s="28"/>
      <c r="E5" s="25"/>
      <c r="F5" s="25"/>
    </row>
    <row r="6" spans="2:6" ht="15">
      <c r="B6" s="44"/>
      <c r="C6" s="20" t="s">
        <v>5</v>
      </c>
      <c r="D6" s="28">
        <v>498889.4538007216</v>
      </c>
      <c r="E6" s="25">
        <v>10524</v>
      </c>
      <c r="F6" s="25">
        <f>D6/E6</f>
        <v>47.404927195051464</v>
      </c>
    </row>
    <row r="7" spans="2:6" ht="15">
      <c r="B7" s="44"/>
      <c r="C7" s="20" t="s">
        <v>6</v>
      </c>
      <c r="D7" s="28"/>
      <c r="E7" s="25"/>
      <c r="F7" s="25"/>
    </row>
    <row r="8" spans="2:6" ht="45">
      <c r="B8" s="14" t="s">
        <v>32</v>
      </c>
      <c r="C8" s="20" t="s">
        <v>38</v>
      </c>
      <c r="D8" s="28">
        <v>0</v>
      </c>
      <c r="E8" s="25">
        <v>0</v>
      </c>
      <c r="F8" s="25">
        <v>0</v>
      </c>
    </row>
    <row r="9" spans="2:6" ht="45">
      <c r="B9" s="44" t="s">
        <v>33</v>
      </c>
      <c r="C9" s="24" t="s">
        <v>39</v>
      </c>
      <c r="D9" s="28"/>
      <c r="E9" s="28"/>
      <c r="F9" s="25" t="e">
        <f>D9/E9</f>
        <v>#DIV/0!</v>
      </c>
    </row>
    <row r="10" spans="2:6" ht="15">
      <c r="B10" s="44"/>
      <c r="C10" s="20" t="s">
        <v>40</v>
      </c>
      <c r="D10" s="28"/>
      <c r="E10" s="25"/>
      <c r="F10" s="25" t="e">
        <f>D10/E10</f>
        <v>#DIV/0!</v>
      </c>
    </row>
    <row r="11" spans="2:6" ht="15">
      <c r="B11" s="44"/>
      <c r="C11" s="20" t="s">
        <v>41</v>
      </c>
      <c r="D11" s="28"/>
      <c r="E11" s="25"/>
      <c r="F11" s="25" t="e">
        <f>D11/E11</f>
        <v>#DIV/0!</v>
      </c>
    </row>
    <row r="12" spans="2:6" ht="15">
      <c r="B12" s="44"/>
      <c r="C12" s="20" t="s">
        <v>42</v>
      </c>
      <c r="D12" s="28">
        <v>0</v>
      </c>
      <c r="E12" s="25">
        <v>0</v>
      </c>
      <c r="F12" s="25"/>
    </row>
    <row r="13" spans="2:6" ht="58.5" customHeight="1">
      <c r="B13" s="44"/>
      <c r="C13" s="20" t="s">
        <v>43</v>
      </c>
      <c r="D13" s="28"/>
      <c r="E13" s="25"/>
      <c r="F13" s="25" t="e">
        <f>D13/E13</f>
        <v>#DIV/0!</v>
      </c>
    </row>
    <row r="14" spans="2:9" ht="30.75" customHeight="1">
      <c r="B14" s="44"/>
      <c r="C14" s="20" t="s">
        <v>44</v>
      </c>
      <c r="D14" s="28">
        <v>0</v>
      </c>
      <c r="E14" s="25">
        <v>0</v>
      </c>
      <c r="F14" s="25"/>
      <c r="I14" s="9"/>
    </row>
    <row r="15" spans="2:6" ht="45">
      <c r="B15" s="44" t="s">
        <v>34</v>
      </c>
      <c r="C15" s="24" t="s">
        <v>45</v>
      </c>
      <c r="D15" s="28"/>
      <c r="E15" s="25"/>
      <c r="F15" s="25"/>
    </row>
    <row r="16" spans="2:6" ht="15">
      <c r="B16" s="44"/>
      <c r="C16" s="20" t="s">
        <v>5</v>
      </c>
      <c r="D16" s="28">
        <v>355494.1393615496</v>
      </c>
      <c r="E16" s="25">
        <f>E6</f>
        <v>10524</v>
      </c>
      <c r="F16" s="25">
        <f>D16/E16</f>
        <v>33.7793747017816</v>
      </c>
    </row>
    <row r="17" spans="2:6" ht="15">
      <c r="B17" s="44"/>
      <c r="C17" s="20" t="s">
        <v>6</v>
      </c>
      <c r="D17" s="28"/>
      <c r="E17" s="25"/>
      <c r="F17" s="25"/>
    </row>
    <row r="18" spans="2:6" ht="58.5" customHeight="1">
      <c r="B18" s="44" t="s">
        <v>35</v>
      </c>
      <c r="C18" s="20" t="s">
        <v>46</v>
      </c>
      <c r="D18" s="28"/>
      <c r="E18" s="25"/>
      <c r="F18" s="25"/>
    </row>
    <row r="19" spans="2:6" ht="15">
      <c r="B19" s="44"/>
      <c r="C19" s="20" t="s">
        <v>5</v>
      </c>
      <c r="D19" s="28">
        <v>0</v>
      </c>
      <c r="E19" s="25">
        <v>0</v>
      </c>
      <c r="F19" s="25">
        <v>0</v>
      </c>
    </row>
    <row r="20" spans="2:6" ht="15">
      <c r="B20" s="44"/>
      <c r="C20" s="20" t="s">
        <v>6</v>
      </c>
      <c r="D20" s="28"/>
      <c r="E20" s="25"/>
      <c r="F20" s="25"/>
    </row>
    <row r="21" spans="2:6" ht="120.75" customHeight="1">
      <c r="B21" s="44" t="s">
        <v>36</v>
      </c>
      <c r="C21" s="24" t="s">
        <v>47</v>
      </c>
      <c r="D21" s="28"/>
      <c r="E21" s="25"/>
      <c r="F21" s="25"/>
    </row>
    <row r="22" spans="2:6" ht="15">
      <c r="B22" s="44"/>
      <c r="C22" s="20" t="s">
        <v>5</v>
      </c>
      <c r="D22" s="28">
        <v>258062.29391334637</v>
      </c>
      <c r="E22" s="25">
        <f>E6</f>
        <v>10524</v>
      </c>
      <c r="F22" s="25">
        <f>D22/E22</f>
        <v>24.521312610542225</v>
      </c>
    </row>
    <row r="23" spans="2:6" ht="15">
      <c r="B23" s="44"/>
      <c r="C23" s="20" t="s">
        <v>6</v>
      </c>
      <c r="D23" s="28"/>
      <c r="E23" s="25"/>
      <c r="F23" s="25"/>
    </row>
    <row r="25" spans="2:6" ht="42" customHeight="1">
      <c r="B25" s="43" t="s">
        <v>49</v>
      </c>
      <c r="C25" s="43"/>
      <c r="D25" s="43"/>
      <c r="E25" s="43"/>
      <c r="F25" s="43"/>
    </row>
  </sheetData>
  <sheetProtection/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2" max="2" width="5.7109375" style="11" customWidth="1"/>
    <col min="3" max="3" width="41.28125" style="0" customWidth="1"/>
    <col min="4" max="4" width="15.421875" style="0" customWidth="1"/>
    <col min="5" max="5" width="15.140625" style="0" customWidth="1"/>
    <col min="6" max="6" width="13.7109375" style="0" customWidth="1"/>
  </cols>
  <sheetData>
    <row r="2" spans="2:6" ht="15">
      <c r="B2" s="35" t="s">
        <v>48</v>
      </c>
      <c r="C2" s="35"/>
      <c r="D2" s="35"/>
      <c r="E2" s="35"/>
      <c r="F2" s="35"/>
    </row>
    <row r="3" spans="2:6" ht="15">
      <c r="B3" s="35" t="s">
        <v>134</v>
      </c>
      <c r="C3" s="35"/>
      <c r="D3" s="35"/>
      <c r="E3" s="35"/>
      <c r="F3" s="35"/>
    </row>
    <row r="4" spans="2:6" ht="115.5" customHeight="1">
      <c r="B4" s="45" t="s">
        <v>27</v>
      </c>
      <c r="C4" s="45"/>
      <c r="D4" s="13" t="s">
        <v>28</v>
      </c>
      <c r="E4" s="13" t="s">
        <v>29</v>
      </c>
      <c r="F4" s="13" t="s">
        <v>30</v>
      </c>
    </row>
    <row r="5" spans="2:6" ht="30.75" customHeight="1">
      <c r="B5" s="44" t="s">
        <v>31</v>
      </c>
      <c r="C5" s="24" t="s">
        <v>37</v>
      </c>
      <c r="D5" s="28"/>
      <c r="E5" s="25"/>
      <c r="F5" s="25"/>
    </row>
    <row r="6" spans="2:6" ht="15">
      <c r="B6" s="44"/>
      <c r="C6" s="20" t="s">
        <v>5</v>
      </c>
      <c r="D6" s="28">
        <v>72370.51496433634</v>
      </c>
      <c r="E6" s="25">
        <v>4548</v>
      </c>
      <c r="F6" s="25">
        <f>D6/E6</f>
        <v>15.91260223490245</v>
      </c>
    </row>
    <row r="7" spans="2:6" ht="15">
      <c r="B7" s="44"/>
      <c r="C7" s="20" t="s">
        <v>6</v>
      </c>
      <c r="D7" s="28"/>
      <c r="E7" s="25"/>
      <c r="F7" s="25"/>
    </row>
    <row r="8" spans="2:6" ht="45">
      <c r="B8" s="14" t="s">
        <v>32</v>
      </c>
      <c r="C8" s="20" t="s">
        <v>38</v>
      </c>
      <c r="D8" s="28">
        <v>0</v>
      </c>
      <c r="E8" s="25">
        <v>0</v>
      </c>
      <c r="F8" s="25">
        <v>0</v>
      </c>
    </row>
    <row r="9" spans="2:6" ht="45">
      <c r="B9" s="44" t="s">
        <v>33</v>
      </c>
      <c r="C9" s="24" t="s">
        <v>39</v>
      </c>
      <c r="D9" s="28"/>
      <c r="E9" s="28"/>
      <c r="F9" s="25">
        <v>0</v>
      </c>
    </row>
    <row r="10" spans="2:6" ht="15">
      <c r="B10" s="44"/>
      <c r="C10" s="20" t="s">
        <v>40</v>
      </c>
      <c r="D10" s="28"/>
      <c r="E10" s="25"/>
      <c r="F10" s="25" t="e">
        <f>D10/E10</f>
        <v>#DIV/0!</v>
      </c>
    </row>
    <row r="11" spans="2:6" ht="15">
      <c r="B11" s="44"/>
      <c r="C11" s="20" t="s">
        <v>41</v>
      </c>
      <c r="D11" s="28"/>
      <c r="E11" s="25"/>
      <c r="F11" s="25" t="e">
        <f>D11/E11</f>
        <v>#DIV/0!</v>
      </c>
    </row>
    <row r="12" spans="2:6" ht="15">
      <c r="B12" s="44"/>
      <c r="C12" s="20" t="s">
        <v>42</v>
      </c>
      <c r="D12" s="28">
        <v>0</v>
      </c>
      <c r="E12" s="25">
        <v>0</v>
      </c>
      <c r="F12" s="25">
        <v>0</v>
      </c>
    </row>
    <row r="13" spans="2:6" ht="58.5" customHeight="1">
      <c r="B13" s="44"/>
      <c r="C13" s="20" t="s">
        <v>43</v>
      </c>
      <c r="D13" s="28"/>
      <c r="E13" s="25"/>
      <c r="F13" s="25" t="e">
        <f>D13/E13</f>
        <v>#DIV/0!</v>
      </c>
    </row>
    <row r="14" spans="2:6" ht="30.75" customHeight="1">
      <c r="B14" s="44"/>
      <c r="C14" s="20" t="s">
        <v>44</v>
      </c>
      <c r="D14" s="28">
        <v>0</v>
      </c>
      <c r="E14" s="25">
        <v>0</v>
      </c>
      <c r="F14" s="25">
        <v>0</v>
      </c>
    </row>
    <row r="15" spans="2:6" ht="45">
      <c r="B15" s="44" t="s">
        <v>34</v>
      </c>
      <c r="C15" s="24" t="s">
        <v>45</v>
      </c>
      <c r="D15" s="28"/>
      <c r="E15" s="25"/>
      <c r="F15" s="25"/>
    </row>
    <row r="16" spans="2:6" ht="15">
      <c r="B16" s="44"/>
      <c r="C16" s="20" t="s">
        <v>5</v>
      </c>
      <c r="D16" s="28">
        <v>38081.07845596383</v>
      </c>
      <c r="E16" s="25">
        <f>E6</f>
        <v>4548</v>
      </c>
      <c r="F16" s="25">
        <f>D16/E16</f>
        <v>8.373148297265573</v>
      </c>
    </row>
    <row r="17" spans="2:6" ht="15">
      <c r="B17" s="44"/>
      <c r="C17" s="20" t="s">
        <v>6</v>
      </c>
      <c r="D17" s="28"/>
      <c r="E17" s="25"/>
      <c r="F17" s="25"/>
    </row>
    <row r="18" spans="2:6" ht="58.5" customHeight="1">
      <c r="B18" s="44" t="s">
        <v>35</v>
      </c>
      <c r="C18" s="20" t="s">
        <v>46</v>
      </c>
      <c r="D18" s="28"/>
      <c r="E18" s="25"/>
      <c r="F18" s="25"/>
    </row>
    <row r="19" spans="2:6" ht="15">
      <c r="B19" s="44"/>
      <c r="C19" s="20" t="s">
        <v>5</v>
      </c>
      <c r="D19" s="28">
        <v>0</v>
      </c>
      <c r="E19" s="25">
        <v>0</v>
      </c>
      <c r="F19" s="25">
        <v>0</v>
      </c>
    </row>
    <row r="20" spans="2:6" ht="15">
      <c r="B20" s="44"/>
      <c r="C20" s="20" t="s">
        <v>6</v>
      </c>
      <c r="D20" s="28"/>
      <c r="E20" s="25"/>
      <c r="F20" s="25"/>
    </row>
    <row r="21" spans="2:6" ht="120.75" customHeight="1">
      <c r="B21" s="44" t="s">
        <v>36</v>
      </c>
      <c r="C21" s="24" t="s">
        <v>47</v>
      </c>
      <c r="D21" s="28"/>
      <c r="E21" s="25"/>
      <c r="F21" s="25"/>
    </row>
    <row r="22" spans="2:6" ht="15">
      <c r="B22" s="44"/>
      <c r="C22" s="20" t="s">
        <v>5</v>
      </c>
      <c r="D22" s="28">
        <v>30968.261621318747</v>
      </c>
      <c r="E22" s="25">
        <f>E16</f>
        <v>4548</v>
      </c>
      <c r="F22" s="25">
        <f>D22/E22</f>
        <v>6.8092044022248785</v>
      </c>
    </row>
    <row r="23" spans="2:6" ht="15">
      <c r="B23" s="44"/>
      <c r="C23" s="20" t="s">
        <v>6</v>
      </c>
      <c r="D23" s="28"/>
      <c r="E23" s="25"/>
      <c r="F23" s="25"/>
    </row>
    <row r="25" spans="2:6" ht="42" customHeight="1">
      <c r="B25" s="43" t="s">
        <v>49</v>
      </c>
      <c r="C25" s="43"/>
      <c r="D25" s="43"/>
      <c r="E25" s="43"/>
      <c r="F25" s="43"/>
    </row>
  </sheetData>
  <sheetProtection/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2"/>
  <sheetViews>
    <sheetView view="pageBreakPreview" zoomScaleSheetLayoutView="100" zoomScalePageLayoutView="0" workbookViewId="0" topLeftCell="A10">
      <selection activeCell="I19" sqref="I19"/>
    </sheetView>
  </sheetViews>
  <sheetFormatPr defaultColWidth="9.140625" defaultRowHeight="15"/>
  <cols>
    <col min="2" max="2" width="5.7109375" style="0" customWidth="1"/>
    <col min="3" max="3" width="44.28125" style="0" customWidth="1"/>
    <col min="4" max="5" width="15.7109375" style="0" customWidth="1"/>
  </cols>
  <sheetData>
    <row r="2" spans="2:5" ht="15">
      <c r="B2" s="35" t="s">
        <v>53</v>
      </c>
      <c r="C2" s="35"/>
      <c r="D2" s="35"/>
      <c r="E2" s="35"/>
    </row>
    <row r="3" spans="2:5" ht="15">
      <c r="B3" s="35" t="s">
        <v>54</v>
      </c>
      <c r="C3" s="35"/>
      <c r="D3" s="35"/>
      <c r="E3" s="35"/>
    </row>
    <row r="4" spans="2:5" ht="15">
      <c r="B4" s="35" t="s">
        <v>55</v>
      </c>
      <c r="C4" s="35"/>
      <c r="D4" s="35"/>
      <c r="E4" s="35"/>
    </row>
    <row r="5" ht="15">
      <c r="E5" s="7" t="s">
        <v>56</v>
      </c>
    </row>
    <row r="6" spans="2:5" ht="60">
      <c r="B6" s="46" t="s">
        <v>50</v>
      </c>
      <c r="C6" s="46"/>
      <c r="D6" s="3" t="s">
        <v>51</v>
      </c>
      <c r="E6" s="3" t="s">
        <v>52</v>
      </c>
    </row>
    <row r="7" spans="2:5" ht="30.75" customHeight="1">
      <c r="B7" s="47" t="s">
        <v>31</v>
      </c>
      <c r="C7" s="8" t="s">
        <v>57</v>
      </c>
      <c r="D7" s="34">
        <f>D9+D11+D12+D13+D24</f>
        <v>1978.653</v>
      </c>
      <c r="E7" s="29">
        <f>E9+E11+E12+E13</f>
        <v>19040.101202072998</v>
      </c>
    </row>
    <row r="8" spans="2:5" ht="15">
      <c r="B8" s="47"/>
      <c r="C8" t="s">
        <v>58</v>
      </c>
      <c r="D8" s="34"/>
      <c r="E8" s="29"/>
    </row>
    <row r="9" spans="2:5" ht="15">
      <c r="B9" s="47"/>
      <c r="C9" t="s">
        <v>59</v>
      </c>
      <c r="D9" s="34">
        <v>181.02</v>
      </c>
      <c r="E9" s="29">
        <v>4253.29391313263</v>
      </c>
    </row>
    <row r="10" spans="2:5" ht="15">
      <c r="B10" s="47"/>
      <c r="C10" t="s">
        <v>60</v>
      </c>
      <c r="D10" s="34">
        <v>0</v>
      </c>
      <c r="E10" s="29"/>
    </row>
    <row r="11" spans="2:5" ht="15">
      <c r="B11" s="47"/>
      <c r="C11" t="s">
        <v>61</v>
      </c>
      <c r="D11" s="34">
        <v>881.91</v>
      </c>
      <c r="E11" s="29">
        <v>10904.750087604656</v>
      </c>
    </row>
    <row r="12" spans="2:5" ht="15">
      <c r="B12" s="47"/>
      <c r="C12" t="s">
        <v>62</v>
      </c>
      <c r="D12" s="34">
        <v>139.82</v>
      </c>
      <c r="E12" s="29">
        <v>3315.044026631814</v>
      </c>
    </row>
    <row r="13" spans="2:5" ht="15">
      <c r="B13" s="47"/>
      <c r="C13" t="s">
        <v>63</v>
      </c>
      <c r="D13" s="34">
        <f>D15+D16+D17</f>
        <v>670.923</v>
      </c>
      <c r="E13" s="29">
        <f>E15+E16+E17</f>
        <v>567.0131747038979</v>
      </c>
    </row>
    <row r="14" spans="2:5" ht="15">
      <c r="B14" s="47"/>
      <c r="C14" t="s">
        <v>64</v>
      </c>
      <c r="D14" s="34"/>
      <c r="E14" s="29"/>
    </row>
    <row r="15" spans="2:5" ht="15">
      <c r="B15" s="47"/>
      <c r="C15" t="s">
        <v>65</v>
      </c>
      <c r="D15" s="34">
        <v>581.05</v>
      </c>
      <c r="E15" s="29">
        <v>0</v>
      </c>
    </row>
    <row r="16" spans="2:5" ht="45">
      <c r="B16" s="47"/>
      <c r="C16" s="1" t="s">
        <v>66</v>
      </c>
      <c r="D16" s="34">
        <v>0</v>
      </c>
      <c r="E16" s="29">
        <v>0</v>
      </c>
    </row>
    <row r="17" spans="2:5" ht="30">
      <c r="B17" s="47"/>
      <c r="C17" s="1" t="s">
        <v>67</v>
      </c>
      <c r="D17" s="34">
        <f>D19+D20+D21+D22+D23</f>
        <v>89.87299999999999</v>
      </c>
      <c r="E17" s="29">
        <v>567.0131747038979</v>
      </c>
    </row>
    <row r="18" spans="2:5" ht="15">
      <c r="B18" s="47"/>
      <c r="C18" t="s">
        <v>58</v>
      </c>
      <c r="D18" s="34"/>
      <c r="E18" s="29"/>
    </row>
    <row r="19" spans="2:5" ht="15">
      <c r="B19" s="47"/>
      <c r="C19" t="s">
        <v>68</v>
      </c>
      <c r="D19" s="34">
        <v>7.998</v>
      </c>
      <c r="E19" s="29">
        <v>0</v>
      </c>
    </row>
    <row r="20" spans="2:5" ht="15">
      <c r="B20" s="47"/>
      <c r="C20" t="s">
        <v>69</v>
      </c>
      <c r="D20" s="34">
        <v>17.956</v>
      </c>
      <c r="E20" s="29">
        <v>0</v>
      </c>
    </row>
    <row r="21" spans="2:5" ht="32.25" customHeight="1">
      <c r="B21" s="47"/>
      <c r="C21" s="1" t="s">
        <v>70</v>
      </c>
      <c r="D21" s="34">
        <v>7.939</v>
      </c>
      <c r="E21" s="29">
        <v>0</v>
      </c>
    </row>
    <row r="22" spans="2:5" ht="15">
      <c r="B22" s="47"/>
      <c r="C22" t="s">
        <v>71</v>
      </c>
      <c r="D22" s="34">
        <v>0</v>
      </c>
      <c r="E22" s="29">
        <v>0</v>
      </c>
    </row>
    <row r="23" spans="2:5" ht="30">
      <c r="B23" s="47"/>
      <c r="C23" s="1" t="s">
        <v>72</v>
      </c>
      <c r="D23" s="34">
        <v>55.98</v>
      </c>
      <c r="E23" s="29">
        <v>0</v>
      </c>
    </row>
    <row r="24" spans="2:5" ht="15">
      <c r="B24" s="47"/>
      <c r="C24" t="s">
        <v>73</v>
      </c>
      <c r="D24" s="34">
        <f>D26+D27+D28+D29</f>
        <v>104.98</v>
      </c>
      <c r="E24" s="29">
        <v>0</v>
      </c>
    </row>
    <row r="25" spans="2:5" ht="15">
      <c r="B25" s="47"/>
      <c r="C25" t="s">
        <v>58</v>
      </c>
      <c r="D25" s="34"/>
      <c r="E25" s="29">
        <v>0</v>
      </c>
    </row>
    <row r="26" spans="2:5" ht="15">
      <c r="B26" s="47"/>
      <c r="C26" t="s">
        <v>74</v>
      </c>
      <c r="D26" s="34">
        <v>0</v>
      </c>
      <c r="E26" s="29">
        <v>0</v>
      </c>
    </row>
    <row r="27" spans="2:5" ht="15">
      <c r="B27" s="47"/>
      <c r="C27" t="s">
        <v>75</v>
      </c>
      <c r="D27" s="34">
        <v>0</v>
      </c>
      <c r="E27" s="29">
        <v>0</v>
      </c>
    </row>
    <row r="28" spans="2:5" ht="15">
      <c r="B28" s="47"/>
      <c r="C28" t="s">
        <v>76</v>
      </c>
      <c r="D28" s="34">
        <v>104.98</v>
      </c>
      <c r="E28" s="29">
        <v>0</v>
      </c>
    </row>
    <row r="29" spans="2:5" ht="30">
      <c r="B29" s="47"/>
      <c r="C29" s="1" t="s">
        <v>77</v>
      </c>
      <c r="D29" s="34">
        <v>0</v>
      </c>
      <c r="E29" s="29">
        <v>0</v>
      </c>
    </row>
    <row r="30" spans="2:5" ht="75" customHeight="1">
      <c r="B30" s="5" t="s">
        <v>32</v>
      </c>
      <c r="C30" s="8" t="s">
        <v>78</v>
      </c>
      <c r="D30" s="34">
        <v>0</v>
      </c>
      <c r="E30" s="29">
        <v>0</v>
      </c>
    </row>
    <row r="31" spans="2:5" ht="15">
      <c r="B31" s="5" t="s">
        <v>33</v>
      </c>
      <c r="C31" t="s">
        <v>79</v>
      </c>
      <c r="D31" s="34">
        <v>1351.8816600000002</v>
      </c>
      <c r="E31" s="29">
        <f>'[1]до 15 '!$K$27</f>
        <v>2981.2750413559324</v>
      </c>
    </row>
    <row r="32" spans="3:5" ht="15">
      <c r="C32" t="s">
        <v>80</v>
      </c>
      <c r="D32" s="34">
        <f>D7+D30+D31</f>
        <v>3330.5346600000003</v>
      </c>
      <c r="E32" s="29">
        <f>E7+E30+E31</f>
        <v>22021.37624342893</v>
      </c>
    </row>
  </sheetData>
  <sheetProtection/>
  <mergeCells count="5">
    <mergeCell ref="B6:C6"/>
    <mergeCell ref="B2:E2"/>
    <mergeCell ref="B3:E3"/>
    <mergeCell ref="B4:E4"/>
    <mergeCell ref="B7:B2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8"/>
  <sheetViews>
    <sheetView view="pageBreakPreview" zoomScale="110" zoomScaleSheetLayoutView="110" zoomScalePageLayoutView="0" workbookViewId="0" topLeftCell="A1">
      <selection activeCell="H16" sqref="H16"/>
    </sheetView>
  </sheetViews>
  <sheetFormatPr defaultColWidth="9.140625" defaultRowHeight="15"/>
  <cols>
    <col min="2" max="2" width="5.7109375" style="4" customWidth="1"/>
    <col min="3" max="3" width="46.140625" style="0" customWidth="1"/>
    <col min="4" max="5" width="18.7109375" style="0" customWidth="1"/>
  </cols>
  <sheetData>
    <row r="2" spans="2:5" ht="15">
      <c r="B2" s="35" t="s">
        <v>86</v>
      </c>
      <c r="C2" s="35"/>
      <c r="D2" s="35"/>
      <c r="E2" s="35"/>
    </row>
    <row r="3" spans="2:5" ht="15">
      <c r="B3" s="35" t="s">
        <v>87</v>
      </c>
      <c r="C3" s="35"/>
      <c r="D3" s="35"/>
      <c r="E3" s="35"/>
    </row>
    <row r="4" spans="2:5" ht="15">
      <c r="B4" s="35" t="s">
        <v>88</v>
      </c>
      <c r="C4" s="35"/>
      <c r="D4" s="35"/>
      <c r="E4" s="35"/>
    </row>
    <row r="5" spans="2:5" ht="90">
      <c r="B5" s="46" t="s">
        <v>27</v>
      </c>
      <c r="C5" s="46"/>
      <c r="D5" s="3" t="s">
        <v>81</v>
      </c>
      <c r="E5" s="3" t="s">
        <v>82</v>
      </c>
    </row>
    <row r="6" spans="2:5" ht="30">
      <c r="B6" s="5" t="s">
        <v>31</v>
      </c>
      <c r="C6" s="8" t="s">
        <v>83</v>
      </c>
      <c r="D6" s="19">
        <v>0</v>
      </c>
      <c r="E6" s="19">
        <v>0</v>
      </c>
    </row>
    <row r="7" spans="2:5" ht="63.75" customHeight="1">
      <c r="B7" s="5" t="s">
        <v>32</v>
      </c>
      <c r="C7" s="8" t="s">
        <v>84</v>
      </c>
      <c r="D7" s="19">
        <v>0</v>
      </c>
      <c r="E7" s="19">
        <v>0</v>
      </c>
    </row>
    <row r="8" spans="2:5" ht="40.5" customHeight="1">
      <c r="B8" s="5" t="s">
        <v>33</v>
      </c>
      <c r="C8" s="8" t="s">
        <v>85</v>
      </c>
      <c r="D8" s="19">
        <v>0</v>
      </c>
      <c r="E8" s="19">
        <v>0</v>
      </c>
    </row>
  </sheetData>
  <sheetProtection/>
  <mergeCells count="4">
    <mergeCell ref="B5:C5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2016-10-20T08:12:12Z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